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80" yWindow="300" windowWidth="18495" windowHeight="11700" tabRatio="318"/>
  </bookViews>
  <sheets>
    <sheet name="Modele feuille budgétaire 2013 " sheetId="1" r:id="rId1"/>
    <sheet name="Notice AAP DGOS 2013" sheetId="2" r:id="rId2"/>
    <sheet name="Source" sheetId="3" r:id="rId3"/>
  </sheets>
  <definedNames>
    <definedName name="Assurance">Source!$A$42:$A$44</definedName>
    <definedName name="Assurances">Source!$A$42:$A$43</definedName>
    <definedName name="BinaireOuiNon">Source!$A$3:$A$5</definedName>
    <definedName name="Données">Source!$A$50:$A$55</definedName>
    <definedName name="Donnéess">Source!$A$50:$A$54</definedName>
    <definedName name="Investigation">Source!$A$7:$A$31</definedName>
    <definedName name="Investigations">Source!$A$7:$A$30</definedName>
    <definedName name="Méthodo">Source!$A$46:$A$48</definedName>
    <definedName name="methodos">Source!$A$46:$A$47</definedName>
    <definedName name="Montage">Source!$A$57:$A$60</definedName>
    <definedName name="Montages">Source!$A$57:$A$59</definedName>
    <definedName name="PS">Source!$A$38:$A$40</definedName>
    <definedName name="PSS">Source!$A$38:$A$39</definedName>
    <definedName name="SACTES">Source!$A$67:$A$70</definedName>
    <definedName name="SBIO">Source!$A$79:$A$82</definedName>
    <definedName name="SBIOM">Source!$A$90:$A$92</definedName>
    <definedName name="SFM">Source!$A$118:$A$121</definedName>
    <definedName name="SFMS">Source!$A$118:$A$121</definedName>
    <definedName name="SIMAGE">Source!$A$73:$A$76</definedName>
    <definedName name="SINFO">Source!$A$101:$A$104</definedName>
    <definedName name="SPHARMA">Source!$A$62:$A$65</definedName>
    <definedName name="SPMM">Source!$A$85:$A$87</definedName>
    <definedName name="SSACTES">Source!$A$67:$A$69</definedName>
    <definedName name="SSBIO">Source!$A$79:$A$81</definedName>
    <definedName name="SSBIOM">Source!$A$90:$A$91</definedName>
    <definedName name="SSFM">Source!$A$118:$A$120</definedName>
    <definedName name="SSIMAGE">Source!$A$73:$A$75</definedName>
    <definedName name="SSINFO">Source!$A$101:$A$103</definedName>
    <definedName name="SSPHARMA">Source!$A$62:$A$64</definedName>
    <definedName name="SSPMM">Source!$A$85:$A$86</definedName>
    <definedName name="SSST">Source!$A$113:$A$115</definedName>
    <definedName name="SSSTM">Source!$A$95:$A$97</definedName>
    <definedName name="SST">Source!$A$113:$A$116</definedName>
    <definedName name="SSTM">Source!$A$95:$A$98</definedName>
    <definedName name="Vigilance">Source!$A$33:$A$36</definedName>
    <definedName name="Vigilances">Source!$A$33:$A$35</definedName>
  </definedNames>
  <calcPr calcId="125725"/>
</workbook>
</file>

<file path=xl/calcChain.xml><?xml version="1.0" encoding="utf-8"?>
<calcChain xmlns="http://schemas.openxmlformats.org/spreadsheetml/2006/main">
  <c r="J52" i="1"/>
  <c r="K52"/>
  <c r="J51"/>
  <c r="K51"/>
  <c r="J107"/>
  <c r="K107"/>
  <c r="J106"/>
  <c r="J105"/>
  <c r="K105"/>
  <c r="J61"/>
  <c r="J62"/>
  <c r="J63"/>
  <c r="J57"/>
  <c r="J49"/>
  <c r="J50"/>
  <c r="J48"/>
  <c r="K48"/>
  <c r="J43"/>
  <c r="J44"/>
  <c r="J45"/>
  <c r="J46"/>
  <c r="J42"/>
  <c r="G53"/>
  <c r="K49"/>
  <c r="F49"/>
  <c r="H49"/>
  <c r="I49"/>
  <c r="K106"/>
  <c r="K43"/>
  <c r="K44"/>
  <c r="K45"/>
  <c r="K46"/>
  <c r="K50"/>
  <c r="F70"/>
  <c r="H70"/>
  <c r="K70"/>
  <c r="F71"/>
  <c r="H71"/>
  <c r="K71"/>
  <c r="F72"/>
  <c r="H72"/>
  <c r="K72"/>
  <c r="F73"/>
  <c r="H73"/>
  <c r="K73"/>
  <c r="F74"/>
  <c r="H74"/>
  <c r="K74"/>
  <c r="F75"/>
  <c r="H75"/>
  <c r="K75"/>
  <c r="F76"/>
  <c r="H76"/>
  <c r="K76"/>
  <c r="F77"/>
  <c r="H77"/>
  <c r="K77"/>
  <c r="F78"/>
  <c r="H78"/>
  <c r="K78"/>
  <c r="F79"/>
  <c r="H79"/>
  <c r="K79"/>
  <c r="F80"/>
  <c r="H80"/>
  <c r="K80"/>
  <c r="F81"/>
  <c r="H81"/>
  <c r="K81"/>
  <c r="F82"/>
  <c r="H82"/>
  <c r="K82"/>
  <c r="F83"/>
  <c r="H83"/>
  <c r="K83"/>
  <c r="F84"/>
  <c r="H84"/>
  <c r="K84"/>
  <c r="F85"/>
  <c r="H85"/>
  <c r="K85"/>
  <c r="F86"/>
  <c r="H86"/>
  <c r="K86"/>
  <c r="F87"/>
  <c r="H87"/>
  <c r="K87"/>
  <c r="F88"/>
  <c r="H88"/>
  <c r="K88"/>
  <c r="F89"/>
  <c r="H89"/>
  <c r="K89"/>
  <c r="F19"/>
  <c r="H19"/>
  <c r="I19"/>
  <c r="K19"/>
  <c r="F94"/>
  <c r="H94"/>
  <c r="F95"/>
  <c r="H95"/>
  <c r="F96"/>
  <c r="H96"/>
  <c r="F97"/>
  <c r="H97"/>
  <c r="F98"/>
  <c r="H98"/>
  <c r="F99"/>
  <c r="H99"/>
  <c r="F100"/>
  <c r="H100"/>
  <c r="F101"/>
  <c r="H101"/>
  <c r="F103"/>
  <c r="H103"/>
  <c r="F104"/>
  <c r="H104"/>
  <c r="F105"/>
  <c r="H105"/>
  <c r="F106"/>
  <c r="H106"/>
  <c r="F107"/>
  <c r="H107"/>
  <c r="F108"/>
  <c r="H108"/>
  <c r="F109"/>
  <c r="H109"/>
  <c r="F110"/>
  <c r="H110"/>
  <c r="F111"/>
  <c r="H111"/>
  <c r="F112"/>
  <c r="H112"/>
  <c r="F113"/>
  <c r="H113"/>
  <c r="J114"/>
  <c r="F93"/>
  <c r="H93"/>
  <c r="F69"/>
  <c r="H69"/>
  <c r="F58"/>
  <c r="H58"/>
  <c r="I58"/>
  <c r="F59"/>
  <c r="H59"/>
  <c r="F60"/>
  <c r="H60"/>
  <c r="F61"/>
  <c r="H61"/>
  <c r="I61"/>
  <c r="F62"/>
  <c r="H62"/>
  <c r="I62"/>
  <c r="F63"/>
  <c r="H63"/>
  <c r="I63"/>
  <c r="F57"/>
  <c r="H57"/>
  <c r="I57"/>
  <c r="F43"/>
  <c r="H43"/>
  <c r="I43"/>
  <c r="F44"/>
  <c r="H44"/>
  <c r="I44"/>
  <c r="F45"/>
  <c r="H45"/>
  <c r="I45"/>
  <c r="F46"/>
  <c r="H46"/>
  <c r="I46"/>
  <c r="F48"/>
  <c r="H48"/>
  <c r="I48"/>
  <c r="F50"/>
  <c r="H50"/>
  <c r="I50"/>
  <c r="F51"/>
  <c r="H51"/>
  <c r="I51"/>
  <c r="F52"/>
  <c r="H52"/>
  <c r="I52"/>
  <c r="F42"/>
  <c r="F53"/>
  <c r="G37"/>
  <c r="F14"/>
  <c r="F15"/>
  <c r="H15"/>
  <c r="F16"/>
  <c r="H16"/>
  <c r="F17"/>
  <c r="H17"/>
  <c r="F18"/>
  <c r="H18"/>
  <c r="F20"/>
  <c r="H20"/>
  <c r="F21"/>
  <c r="H21"/>
  <c r="F22"/>
  <c r="H22"/>
  <c r="F23"/>
  <c r="H23"/>
  <c r="F24"/>
  <c r="H24"/>
  <c r="F25"/>
  <c r="H25"/>
  <c r="F26"/>
  <c r="H26"/>
  <c r="F27"/>
  <c r="H27"/>
  <c r="F28"/>
  <c r="H28"/>
  <c r="F29"/>
  <c r="H29"/>
  <c r="F30"/>
  <c r="H30"/>
  <c r="F31"/>
  <c r="H31"/>
  <c r="F32"/>
  <c r="H32"/>
  <c r="F33"/>
  <c r="H33"/>
  <c r="F34"/>
  <c r="H34"/>
  <c r="F35"/>
  <c r="H35"/>
  <c r="F36"/>
  <c r="H36"/>
  <c r="F13"/>
  <c r="H13"/>
  <c r="I13"/>
  <c r="H14"/>
  <c r="I14"/>
  <c r="K14"/>
  <c r="F115"/>
  <c r="F90"/>
  <c r="G115"/>
  <c r="K95"/>
  <c r="K96"/>
  <c r="K97"/>
  <c r="K98"/>
  <c r="K99"/>
  <c r="K100"/>
  <c r="K101"/>
  <c r="K103"/>
  <c r="K104"/>
  <c r="K108"/>
  <c r="K109"/>
  <c r="K110"/>
  <c r="K111"/>
  <c r="K112"/>
  <c r="K113"/>
  <c r="G90"/>
  <c r="G64"/>
  <c r="G65"/>
  <c r="B119"/>
  <c r="K94"/>
  <c r="I36"/>
  <c r="K36"/>
  <c r="F37"/>
  <c r="K42"/>
  <c r="I32"/>
  <c r="K32"/>
  <c r="I28"/>
  <c r="K28"/>
  <c r="K26"/>
  <c r="I26"/>
  <c r="I22"/>
  <c r="K22"/>
  <c r="K17"/>
  <c r="I17"/>
  <c r="K13"/>
  <c r="I35"/>
  <c r="K35"/>
  <c r="I33"/>
  <c r="K33"/>
  <c r="I31"/>
  <c r="K31"/>
  <c r="I29"/>
  <c r="K29"/>
  <c r="I27"/>
  <c r="K27"/>
  <c r="I25"/>
  <c r="K25"/>
  <c r="I23"/>
  <c r="K23"/>
  <c r="I21"/>
  <c r="K21"/>
  <c r="I18"/>
  <c r="K18"/>
  <c r="I16"/>
  <c r="K16"/>
  <c r="K69"/>
  <c r="K90"/>
  <c r="H90"/>
  <c r="K34"/>
  <c r="I34"/>
  <c r="K30"/>
  <c r="I30"/>
  <c r="I24"/>
  <c r="K24"/>
  <c r="I20"/>
  <c r="K20"/>
  <c r="I15"/>
  <c r="I37"/>
  <c r="H37"/>
  <c r="H115"/>
  <c r="K93"/>
  <c r="H42"/>
  <c r="K63"/>
  <c r="K62"/>
  <c r="K61"/>
  <c r="K57"/>
  <c r="I60"/>
  <c r="J60"/>
  <c r="K60"/>
  <c r="J58"/>
  <c r="H64"/>
  <c r="I59"/>
  <c r="I64"/>
  <c r="F64"/>
  <c r="F65"/>
  <c r="B117"/>
  <c r="K114"/>
  <c r="J115"/>
  <c r="H53"/>
  <c r="I42"/>
  <c r="I53"/>
  <c r="I65"/>
  <c r="B124"/>
  <c r="H65"/>
  <c r="B122"/>
  <c r="K15"/>
  <c r="K37"/>
  <c r="J59"/>
  <c r="K59"/>
  <c r="K58"/>
  <c r="J64"/>
  <c r="K115"/>
  <c r="K64"/>
  <c r="K53"/>
  <c r="J53"/>
  <c r="J65"/>
  <c r="B126"/>
  <c r="K65"/>
  <c r="B128"/>
</calcChain>
</file>

<file path=xl/sharedStrings.xml><?xml version="1.0" encoding="utf-8"?>
<sst xmlns="http://schemas.openxmlformats.org/spreadsheetml/2006/main" count="376" uniqueCount="263">
  <si>
    <t>DETAIL</t>
  </si>
  <si>
    <t>SOUS TOTAL (1)</t>
  </si>
  <si>
    <t>Montage, organisation, coordination projet</t>
  </si>
  <si>
    <t>Vigilances (pharmaco-, matério-, etc.)</t>
  </si>
  <si>
    <t>Assurance et contrôle qualité (dont monitoring)</t>
  </si>
  <si>
    <t>SOUS TOTAL (2)</t>
  </si>
  <si>
    <t>SOUS TOTAL (3)</t>
  </si>
  <si>
    <t>COFINANCEMENTS</t>
  </si>
  <si>
    <t>SOURCE</t>
  </si>
  <si>
    <t>TOTAL COFINANCEMENTS</t>
  </si>
  <si>
    <t>1-MISSIONS D'INVESTIGATION</t>
  </si>
  <si>
    <t>Organisation des  produits de santé (réception, préparation, conditionnement, etc.)</t>
  </si>
  <si>
    <t>Principalement ARC</t>
  </si>
  <si>
    <t>Traitement des données (biostatistiques…)</t>
  </si>
  <si>
    <t>Traitement des données ( datamanagement...)</t>
  </si>
  <si>
    <t>Coût unitaire en €</t>
  </si>
  <si>
    <t>Quantité</t>
  </si>
  <si>
    <t>fabrication comparateur, conditionnement, étiquetage, études de stabilité, stockage, transport …</t>
  </si>
  <si>
    <t>Le coût unitaire TTC doit systématiquement être renseigné</t>
  </si>
  <si>
    <t>Indiquer l'acte par sa nomenclature de référence</t>
  </si>
  <si>
    <t>achats de livres, de brochures…</t>
  </si>
  <si>
    <t>timbres, enveloppes pré affranchies, mailing..</t>
  </si>
  <si>
    <t>carboglace ou non, y compris les conditionnements de transports</t>
  </si>
  <si>
    <t>assurance, taxe</t>
  </si>
  <si>
    <t>SOUS TOTAL TITRE I</t>
  </si>
  <si>
    <r>
      <rPr>
        <b/>
        <u/>
        <sz val="11"/>
        <rFont val="Arial"/>
        <family val="2"/>
      </rPr>
      <t xml:space="preserve">TITRE II </t>
    </r>
    <r>
      <rPr>
        <b/>
        <sz val="11"/>
        <rFont val="Arial"/>
        <family val="2"/>
      </rPr>
      <t>: 
Dépenses à caractère médical</t>
    </r>
  </si>
  <si>
    <t>SOUS TOTAL TITRE II</t>
  </si>
  <si>
    <r>
      <rPr>
        <b/>
        <u/>
        <sz val="11"/>
        <rFont val="Arial"/>
        <family val="2"/>
      </rPr>
      <t xml:space="preserve">TITRE III </t>
    </r>
    <r>
      <rPr>
        <b/>
        <sz val="11"/>
        <rFont val="Arial"/>
        <family val="2"/>
      </rPr>
      <t>: 
Dépenses à caractère hôtelier et général</t>
    </r>
  </si>
  <si>
    <t xml:space="preserve">SOUS TOTAL TITRE III </t>
  </si>
  <si>
    <t>A DETAILLER</t>
  </si>
  <si>
    <t>Réunions d'ouvertures et de fermetures de centres pour les projets multicentriques</t>
  </si>
  <si>
    <t>Psychologue</t>
  </si>
  <si>
    <t>Sociologue</t>
  </si>
  <si>
    <t>Dieteticien</t>
  </si>
  <si>
    <t>Orthophoniste</t>
  </si>
  <si>
    <t>Sage femme</t>
  </si>
  <si>
    <t>Puéricultrice</t>
  </si>
  <si>
    <t>Opérateur de saisie</t>
  </si>
  <si>
    <t>Autres</t>
  </si>
  <si>
    <t>Chef de projet</t>
  </si>
  <si>
    <t>Secrétaire</t>
  </si>
  <si>
    <t>Pharmacien du site coordonnateur</t>
  </si>
  <si>
    <t>Méthodologiste</t>
  </si>
  <si>
    <t xml:space="preserve">Traitement des données </t>
  </si>
  <si>
    <t xml:space="preserve">Méthodologie </t>
  </si>
  <si>
    <t>Bio statisticien</t>
  </si>
  <si>
    <t>Bio informaticien</t>
  </si>
  <si>
    <t>Technicien d'études cliniques (TEC)</t>
  </si>
  <si>
    <t>Economiste de la santé</t>
  </si>
  <si>
    <t>Préparateur pharmacien du site coordonnateur</t>
  </si>
  <si>
    <t xml:space="preserve">NOTICE GENERALITES </t>
  </si>
  <si>
    <t>Masseur kinésithérapeute</t>
  </si>
  <si>
    <t>Pédicure-podologue</t>
  </si>
  <si>
    <t>Ergothérapeute</t>
  </si>
  <si>
    <t>Psychomotricien</t>
  </si>
  <si>
    <t>Orthoptiste</t>
  </si>
  <si>
    <t>Manipulateur d'électroradiologie médicale</t>
  </si>
  <si>
    <t>Technicien de laboratoire médical</t>
  </si>
  <si>
    <t>Audioprothésiste</t>
  </si>
  <si>
    <t>Opticien-lunettier</t>
  </si>
  <si>
    <t>Prothésiste et orthésiste pour l'appareillage des personnes handicapées</t>
  </si>
  <si>
    <t xml:space="preserve">Ingénieur </t>
  </si>
  <si>
    <t>2-MISSIONS D'ORGANISATION ET/OU DE COORDINATION DE LA RECHERCHE</t>
  </si>
  <si>
    <t>Coordinateur d'Etudes Cliniques (CEC)</t>
  </si>
  <si>
    <t xml:space="preserve">Attaché de Recherche Clinique (ARC) </t>
  </si>
  <si>
    <t>3-MISSIONS DE GESTION ET D'ANALYSE DES DONNEES</t>
  </si>
  <si>
    <t>Deux profils: CEC, chef de projet</t>
  </si>
  <si>
    <t>Le temps de stockage n'est pris en compte que sur la durée du projet</t>
  </si>
  <si>
    <t>Frais de déplacements des personnels de recherche pour la collecte des données et le monitoring</t>
  </si>
  <si>
    <t>Sous-traitance autres</t>
  </si>
  <si>
    <t>A titre d'exemples:
- les prestations pharmaceutiques sous traitées (marquage, étiquetage, conditionnement et stockage de produits expérimentaux, production de médicament, de placebo, de produit, de DM..)
- les prestations médicales, juridiques, de vigilance, de chef de projet, de propriété intellectuelle
- la traduction
- les relectures, medical writer</t>
  </si>
  <si>
    <t>Indemnités versées aux participants à la recherche</t>
  </si>
  <si>
    <t>STATUT
(obtenu, en attente)</t>
  </si>
  <si>
    <t>Infirmier (Diplomé d'Etat, de Recherche Clinique)</t>
  </si>
  <si>
    <t>Spécialiste des vigilances hospitalières</t>
  </si>
  <si>
    <t xml:space="preserve">Frais d'assurance </t>
  </si>
  <si>
    <t>Les charges indirectes (ou coûts de structure) ne sont pas imputables aux projets de recherche</t>
  </si>
  <si>
    <r>
      <t xml:space="preserve">A compter des AAP 2013, toutes les catégories de dépenses des recherches, supportées par les établissements de santé,  </t>
    </r>
    <r>
      <rPr>
        <b/>
        <sz val="11"/>
        <color indexed="8"/>
        <rFont val="Calibri"/>
        <family val="2"/>
      </rPr>
      <t xml:space="preserve">deviennent éligibles </t>
    </r>
    <r>
      <rPr>
        <sz val="11"/>
        <color theme="1"/>
        <rFont val="Calibri"/>
        <family val="2"/>
        <scheme val="minor"/>
      </rPr>
      <t>à l'exception des  dépenses d'investissement donnant lieu à amortissement</t>
    </r>
  </si>
  <si>
    <r>
      <t xml:space="preserve">Une logique de </t>
    </r>
    <r>
      <rPr>
        <b/>
        <sz val="11"/>
        <color indexed="8"/>
        <rFont val="Calibri"/>
        <family val="2"/>
      </rPr>
      <t xml:space="preserve">coût global de la recherche est retenue </t>
    </r>
    <r>
      <rPr>
        <sz val="11"/>
        <color theme="1"/>
        <rFont val="Calibri"/>
        <family val="2"/>
        <scheme val="minor"/>
      </rPr>
      <t xml:space="preserve">incluant :
- les dépenses totales (titre I, II, III de l'Etat Prévisonnel des Recettes et des Dépenses des Etablissements de Santé)
- les dépenses couvertes par co-financements éventuels
</t>
    </r>
  </si>
  <si>
    <t>Médecin</t>
  </si>
  <si>
    <t>Chirurgien dentiste</t>
  </si>
  <si>
    <t>Pharmacien</t>
  </si>
  <si>
    <t xml:space="preserve">Personnel administratif </t>
  </si>
  <si>
    <t>Durée totale prévue de la recherche en mois</t>
  </si>
  <si>
    <r>
      <rPr>
        <b/>
        <u/>
        <sz val="11"/>
        <rFont val="Arial"/>
        <family val="2"/>
      </rPr>
      <t>TITRE I</t>
    </r>
    <r>
      <rPr>
        <b/>
        <sz val="11"/>
        <rFont val="Arial"/>
        <family val="2"/>
      </rPr>
      <t>: 
Dépenses de personnels affectés à la réalisation de la recherche</t>
    </r>
  </si>
  <si>
    <t>Tous les coûts des personnels affectés à la réalisation de la recherche, qu'ils soient recrutés spécifiquement pour les besoins de la recherche ou détachés de la fonction de soins,  sont pris en compte quel que soit leur statut : titulaires, CDI et CDD</t>
  </si>
  <si>
    <t xml:space="preserve">Un menu déroulant propose les  catégories de personnel pouvant être affectés aux missions d'investigation
</t>
  </si>
  <si>
    <t>Il s'agit du temps pharmacien et/ ou préparateur pour la coordination de la recherche</t>
  </si>
  <si>
    <t>Achat de produits pharmaceutiques ou dispositifs médicaux supplémentaires pour les besoins de la recherche</t>
  </si>
  <si>
    <t>Prestations standards : forfait pharmaceutique , forfait dispensation , pour les besoins de la recherche</t>
  </si>
  <si>
    <t>Réactifs  pour les besoins de la recherche</t>
  </si>
  <si>
    <t>Consommables pour les besoins de la recherche</t>
  </si>
  <si>
    <t>Réactifs de laboratoire, pour les besoins de la recherche</t>
  </si>
  <si>
    <t>Consommables de laboratoire, pour les besoins de la recherche</t>
  </si>
  <si>
    <t>Actes médicaux liés spécifiquement à la recherche</t>
  </si>
  <si>
    <t>Actes para-médicaux liés spécifiquement à la recherche</t>
  </si>
  <si>
    <t>Séjours liés spécifiquement à la recherche</t>
  </si>
  <si>
    <t>Achat, pour les besoins de la recherche</t>
  </si>
  <si>
    <t>Location, pour les besoins de la recherche</t>
  </si>
  <si>
    <t>Pharmacie, pour les besoins de la recherche</t>
  </si>
  <si>
    <t>Analyses biologiques, pour les besoins de la recherche</t>
  </si>
  <si>
    <t>Autre, pour les besoins de la recherche</t>
  </si>
  <si>
    <r>
      <rPr>
        <b/>
        <sz val="9"/>
        <color indexed="8"/>
        <rFont val="Calibri"/>
        <family val="2"/>
      </rPr>
      <t>Forfait pharmaceutique</t>
    </r>
    <r>
      <rPr>
        <sz val="9"/>
        <color indexed="8"/>
        <rFont val="Calibri"/>
        <family val="2"/>
      </rPr>
      <t xml:space="preserve"> (mise en place et gestion) comprenant, pour chacun des centres :
- mise en place de la recherche en présence du pharmacien
- rédaction de procédures écrites et SAQ (assurance qualité)
- stockage adapté
- archivage des documents relatifs aux prestations pharmaceutiques de la recherche
- réception, approvisionnement standard
- visites de suivi standard (visites de monitoring)
- clôture administrative de la recherche
La date initiale de démarrage du forfait (1ère année) correspond à celle de la mise en place de la recherche à la pharmacie.
Les recherches avec DM sont considérés comme les recherches avec médicament.
</t>
    </r>
    <r>
      <rPr>
        <b/>
        <sz val="9"/>
        <color indexed="8"/>
        <rFont val="Calibri"/>
        <family val="2"/>
      </rPr>
      <t>Forfait dispensation</t>
    </r>
    <r>
      <rPr>
        <sz val="9"/>
        <color indexed="8"/>
        <rFont val="Calibri"/>
        <family val="2"/>
      </rPr>
      <t xml:space="preserve"> (des produits dispensés dans la recherche) : 
Ce forfait comprend : 
- analyse et validation de l’ordonnance
- délivrance des unités thérapeutiques ou du DM
- conseil au patient
- gestion des retours, décompte, observance
Ce forfait dispensation s'applique à l'identique aux produits pris sur les stocks du soin et réétiquettés pour la recherche
L'utilisation de ce référentiel de coûts moyens est une recommandation laissée à l'appréciation des établissements de santé.</t>
    </r>
  </si>
  <si>
    <r>
      <rPr>
        <b/>
        <sz val="11"/>
        <rFont val="Arial"/>
        <family val="2"/>
      </rPr>
      <t>Surcoûts Pharmacie</t>
    </r>
    <r>
      <rPr>
        <sz val="11"/>
        <rFont val="Arial"/>
        <family val="2"/>
      </rPr>
      <t>: Achat de produits pharmaceutiques ou dispositifs médicaux supplémentaires pour les besoins de la recherche</t>
    </r>
  </si>
  <si>
    <r>
      <rPr>
        <b/>
        <sz val="11"/>
        <rFont val="Arial"/>
        <family val="2"/>
      </rPr>
      <t>Surcoûts Pharmacie</t>
    </r>
    <r>
      <rPr>
        <sz val="11"/>
        <rFont val="Arial"/>
        <family val="2"/>
      </rPr>
      <t>: Prestations standards : forfait pharmaceutique , forfait dispensation , pour les besoins de la recherche</t>
    </r>
  </si>
  <si>
    <r>
      <rPr>
        <b/>
        <sz val="11"/>
        <rFont val="Arial"/>
        <family val="2"/>
      </rPr>
      <t>Surcoûts Pharmacie</t>
    </r>
    <r>
      <rPr>
        <sz val="11"/>
        <rFont val="Arial"/>
        <family val="2"/>
      </rPr>
      <t>: Actes pharmaceutiques supplémentaires pour les besoins du projet : destruction, reconstitution, ré-étiquetage, valorisation d'actions spécifiques inhérentes à la recherche</t>
    </r>
  </si>
  <si>
    <t>analyses biologiques spécifiques (éventuellement  pour des analyses non disponibles sur l'ES)</t>
  </si>
  <si>
    <t>achat ne donnant pas lieu à amortissement</t>
  </si>
  <si>
    <t>achat  ne donnant pas lieu à amortissement</t>
  </si>
  <si>
    <r>
      <rPr>
        <b/>
        <sz val="11"/>
        <rFont val="Arial"/>
        <family val="2"/>
      </rPr>
      <t>Surcoûts d'informatique</t>
    </r>
    <r>
      <rPr>
        <sz val="11"/>
        <rFont val="Arial"/>
        <family val="2"/>
      </rPr>
      <t xml:space="preserve"> pour les besoins de la recherche</t>
    </r>
  </si>
  <si>
    <r>
      <rPr>
        <b/>
        <sz val="11"/>
        <rFont val="Arial"/>
        <family val="2"/>
      </rPr>
      <t>Surcoûts Crédit-bail</t>
    </r>
    <r>
      <rPr>
        <sz val="11"/>
        <rFont val="Arial"/>
        <family val="2"/>
      </rPr>
      <t xml:space="preserve"> : pour les besoins de la recherche</t>
    </r>
  </si>
  <si>
    <r>
      <t xml:space="preserve">Surcoûts  de sous-traitance </t>
    </r>
    <r>
      <rPr>
        <sz val="11"/>
        <rFont val="Arial"/>
        <family val="2"/>
      </rPr>
      <t>pour les besoins de la recherche</t>
    </r>
  </si>
  <si>
    <t>Les réactifs sont uniquement ceux non inclus dans l'acte inscrit à la nomenclature</t>
  </si>
  <si>
    <t>Les consommables sont uniquement ceux non inclus dans l'acte inscrit à la nomenclature</t>
  </si>
  <si>
    <r>
      <rPr>
        <b/>
        <sz val="11"/>
        <rFont val="Arial"/>
        <family val="2"/>
      </rPr>
      <t>Surcoûts d'informatique</t>
    </r>
    <r>
      <rPr>
        <sz val="11"/>
        <rFont val="Arial"/>
        <family val="2"/>
      </rPr>
      <t xml:space="preserve"> : achat, pour les besoins de la recherche</t>
    </r>
  </si>
  <si>
    <r>
      <rPr>
        <b/>
        <sz val="11"/>
        <rFont val="Arial"/>
        <family val="2"/>
      </rPr>
      <t>Surcoûts d'informatique</t>
    </r>
    <r>
      <rPr>
        <sz val="11"/>
        <rFont val="Arial"/>
        <family val="2"/>
      </rPr>
      <t xml:space="preserve"> : location, pour les besoins de la recherche</t>
    </r>
  </si>
  <si>
    <r>
      <rPr>
        <b/>
        <sz val="11"/>
        <rFont val="Arial"/>
        <family val="2"/>
      </rPr>
      <t>Surcoûts d'informatique</t>
    </r>
    <r>
      <rPr>
        <sz val="11"/>
        <rFont val="Arial"/>
        <family val="2"/>
      </rPr>
      <t xml:space="preserve"> : consommables, pour les besoins de la recherche</t>
    </r>
  </si>
  <si>
    <t>Sous-traitance relative aux  données, pour les besoins de la recherche</t>
  </si>
  <si>
    <t>Sous-traitance relative à la qualité, pour les besoins de la recherche</t>
  </si>
  <si>
    <t xml:space="preserve">A titre d'exemple:
- le monitoring sous traité 
</t>
  </si>
  <si>
    <r>
      <t xml:space="preserve">Surcoûts liés à la location de matériels non médicaux, </t>
    </r>
    <r>
      <rPr>
        <sz val="11"/>
        <rFont val="Arial"/>
        <family val="2"/>
      </rPr>
      <t>pour les besoins de la recherche</t>
    </r>
  </si>
  <si>
    <r>
      <t>Surcoûts liés à la location de matériels non médicaux,</t>
    </r>
    <r>
      <rPr>
        <sz val="11"/>
        <rFont val="Arial"/>
        <family val="2"/>
      </rPr>
      <t>pour les besoins de la recherche</t>
    </r>
  </si>
  <si>
    <r>
      <t xml:space="preserve">Surcoûts liés aux fournitures de bureau et papeterie, </t>
    </r>
    <r>
      <rPr>
        <sz val="11"/>
        <rFont val="Arial"/>
        <family val="2"/>
      </rPr>
      <t>pour les besoins de la recherche</t>
    </r>
  </si>
  <si>
    <r>
      <t xml:space="preserve">Surcoûts liés aux frais de missions, </t>
    </r>
    <r>
      <rPr>
        <sz val="11"/>
        <rFont val="Arial"/>
        <family val="2"/>
      </rPr>
      <t>pour les besoins de la recherche</t>
    </r>
  </si>
  <si>
    <r>
      <t xml:space="preserve">Surcoûts liés aux frais d'impression, de publication, </t>
    </r>
    <r>
      <rPr>
        <sz val="11"/>
        <rFont val="Arial"/>
        <family val="2"/>
      </rPr>
      <t>pour les besoins de la recherche</t>
    </r>
  </si>
  <si>
    <r>
      <t xml:space="preserve">Surcoûts liés aux frais de documentation, </t>
    </r>
    <r>
      <rPr>
        <sz val="11"/>
        <rFont val="Arial"/>
        <family val="2"/>
      </rPr>
      <t>pour les besoins de la recherche</t>
    </r>
  </si>
  <si>
    <r>
      <t xml:space="preserve">Surcoûts de sous-traitance relative aux données, </t>
    </r>
    <r>
      <rPr>
        <sz val="11"/>
        <rFont val="Arial"/>
        <family val="2"/>
      </rPr>
      <t>pour les besoins de la recherche</t>
    </r>
  </si>
  <si>
    <r>
      <t>Surcoûts de sous-traitance relative à la qualité,</t>
    </r>
    <r>
      <rPr>
        <sz val="11"/>
        <rFont val="Arial"/>
        <family val="2"/>
      </rPr>
      <t xml:space="preserve"> pour les besoins de la recherche</t>
    </r>
  </si>
  <si>
    <r>
      <t xml:space="preserve">Surcoûts de sous-traitance autres, </t>
    </r>
    <r>
      <rPr>
        <sz val="11"/>
        <rFont val="Arial"/>
        <family val="2"/>
      </rPr>
      <t>pour les besoins de la recherche</t>
    </r>
  </si>
  <si>
    <r>
      <t>Surcoûts liés aux transports d'échantillons biologiques,</t>
    </r>
    <r>
      <rPr>
        <sz val="11"/>
        <rFont val="Arial"/>
        <family val="2"/>
      </rPr>
      <t xml:space="preserve"> pour les besoins de la recherche</t>
    </r>
  </si>
  <si>
    <r>
      <t>Surcoûts liés aux transports d'échantillons biologiques</t>
    </r>
    <r>
      <rPr>
        <sz val="11"/>
        <rFont val="Arial"/>
        <family val="2"/>
      </rPr>
      <t>, pour les besoins de la recherche</t>
    </r>
  </si>
  <si>
    <r>
      <t>Surcoûts de maintenance et réparation non médical</t>
    </r>
    <r>
      <rPr>
        <sz val="11"/>
        <rFont val="Arial"/>
        <family val="2"/>
      </rPr>
      <t>, pour les besoins de la recherche</t>
    </r>
  </si>
  <si>
    <t>L'ES ou le GCS coordonnateur de la recherche (gestionnaire des fonds) est-il siège de DRCI?</t>
  </si>
  <si>
    <t>Actes pharmaceutiques supplémentaires pour les besoins de la recherche : destruction, reconstitution, ré-étiquetage, valorisation d'actions spécifiques inhérentes à la recherche</t>
  </si>
  <si>
    <t>Actes supplémentaires pour les besoins de la recherche</t>
  </si>
  <si>
    <r>
      <t xml:space="preserve">Surcoûts liés aux frais d'affranchissement, </t>
    </r>
    <r>
      <rPr>
        <sz val="11"/>
        <rFont val="Arial"/>
        <family val="2"/>
      </rPr>
      <t>pour les besoins de la recherche</t>
    </r>
  </si>
  <si>
    <t xml:space="preserve">Il n'y a pas  de logique de coût complet pour éviter la complexité d'objectivation de certaines dépenses :
- les charges indirectes (coûts de structure/coûts d'environnement) ne sont pas comptabilisées
- les dépenses de personnels non rémunérés par l'établissement de santé (Université par exemple) ne sont pas prises en compte
</t>
  </si>
  <si>
    <t>NOTICE DEPENSES DE PERSONNEL</t>
  </si>
  <si>
    <t>Attention: quel que soit le type de dépenses (titre I ; titre II et titre III), aucun détail par centre n'est demandé</t>
  </si>
  <si>
    <t>Les dépenses de personnels sont présentées en 3 rubriques correspondant à la décomposition des missions en matière d'appui à la recherche clinique (investigation, organisation et/ou coordination, gestion et analyse des données)</t>
  </si>
  <si>
    <t>Les catégories de personnel apparaissant dans le menu déroulant s'appuient sur celles figurant au Code de Santé Publique et dans le répertoire des métiers de la recherche</t>
  </si>
  <si>
    <t>Les dépenses des personnels non rémunérés par l'établissement de santé (comme par exemple la partie universitaire des personnels à statut hospitalo-universitaire, les doctorants ...) ne sont pas éligibles à la subvention DGOS</t>
  </si>
  <si>
    <t>Pour le porteur de projet, il s'agit du temps consacré au montage du projet, à son suivi, aux échanges avec le promoteur , le méthodologiste, les centres associés …</t>
  </si>
  <si>
    <t>Pour les investigateurs principaux des centres associés, il s'agit de la prise en charge du protocole (faisabilité, surcout, organisation logistique, suivi de l'étude, recueil des consentements, disponibilité pour monitoring …)</t>
  </si>
  <si>
    <t>NOTICE DEPENSES A CARACTERE MEDICAL</t>
  </si>
  <si>
    <t xml:space="preserve">Indiquer la quantité requise pour les besoins de la recherche, pour l'ensemble des centres prévus </t>
  </si>
  <si>
    <t>Une grille de référence pour le coût des dépenses de pharmacie a été proposée dans le cadre des travaux du groupe de l'assemblée nationale des DRCI. L'utilisation de ce référentiel de coûts moyens est une recommandation laissée à l'appréciation des établissements de santé.</t>
  </si>
  <si>
    <t>Une grille de référence pour le coût des dépenses de pharmacie a été proposée dans le cadre des travaux du groupe de l'assemblée nationale des DRCI. L'utilisation de ce référentiel de coûts  est une recommandation laissée à l'appréciation des établissements de santé</t>
  </si>
  <si>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</si>
  <si>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NOTICE DEPENSES A CARACTERE HOTELIER ET GENERAL</t>
  </si>
  <si>
    <t xml:space="preserve">Attention : s'agissant de crédits MERRI, le recours à une personne morale ou physique en tant que prestataire n'est autorisé que dans le cas ou le prestataire ainsi sollicité met en œuvre des compétences que les établissements de santé ou les GCS ne peuvent mobiliser en interne.
Le contrat de prestations donnant lieu à une facturation et/ou à un reversement de crédits est à différencier de la situation du partenaire donnant lieu à une valorisation en termes de publication ou de partage des droits de propriété intellectuelle.
Une justification pertinente et argumentée du recours à la sous traitance sera nécessaire dans le protocole
Le respect strict des règles de mise en concurrence adaptées à la nature juridique du gestionnaire des fonds doit être observé
</t>
  </si>
  <si>
    <t xml:space="preserve"> Majoration pour frais de gestion 
</t>
  </si>
  <si>
    <t>Minoration pour les sièges de DRCI</t>
  </si>
  <si>
    <t>Matériels informatiques 
Logiciels et progiciels</t>
  </si>
  <si>
    <t>Dans le cadre des travaux du groupe de l'assemblée nationale des DRCI,des grilles de calcul de coûts standards ont été élaborées 
L'utilisation de ce référentiel de coûts moyens est une recommandation laissée à l'appréciation des établissements de santé.
Raisonner en coûts moyens permet d'assurer une perennité à l'estimation budgétaire, sans qu'elle soit situation-dépendante</t>
  </si>
  <si>
    <t>COUT GLOBAL DE LA RECHERCHE
(T I + T II + T III ) yc cofinancement</t>
  </si>
  <si>
    <t>MONTANT TOTAL DE LA MAJORATION POUR FRAIS DE GESTION</t>
  </si>
  <si>
    <t xml:space="preserve">TOTAL ELEGIBLE A LA SUBVENTION DGOS
</t>
  </si>
  <si>
    <t>MONTANT TOTAL DES DEPENSES  ELIGIBLES
sans cofinancement</t>
  </si>
  <si>
    <t>MONTANT TOTAL DE LA MINORATION POUR ES SIEGE DE DRCI</t>
  </si>
  <si>
    <t>A</t>
  </si>
  <si>
    <t>B</t>
  </si>
  <si>
    <t xml:space="preserve">Cofinancement en € (dépense inéligible)
</t>
  </si>
  <si>
    <t xml:space="preserve">Coût global   de la recherche
en €
(dont cofinancement)
</t>
  </si>
  <si>
    <t xml:space="preserve">Dépense totale  éligible sur la durée de la recherche
en €
</t>
  </si>
  <si>
    <t xml:space="preserve"> Majoration pour frais de gestion 
 </t>
  </si>
  <si>
    <t xml:space="preserve">Total éligible à la subvention DGOS
</t>
  </si>
  <si>
    <t>F = E+10%</t>
  </si>
  <si>
    <t>H = E+F-G</t>
  </si>
  <si>
    <t xml:space="preserve"> Minoration pour les sièges de DRCI 
</t>
  </si>
  <si>
    <t xml:space="preserve">G </t>
  </si>
  <si>
    <t>G = (E+F)-40%</t>
  </si>
  <si>
    <t xml:space="preserve">Coût unitaire en €
</t>
  </si>
  <si>
    <t xml:space="preserve">F </t>
  </si>
  <si>
    <t xml:space="preserve"> Minoration pour les sièges de DRCI 
</t>
  </si>
  <si>
    <t xml:space="preserve">Pour les médecins (clinicien, biologiste, imageur…), il s'agit du temps pour la prise en charge spécifique du patient dans le cadre de la recherche </t>
  </si>
  <si>
    <t>Rédaction du plan d'analyse statistique, médico-économique, randomisation, analyses statistiques intermediaires et finales, …</t>
  </si>
  <si>
    <t>C = (A*B)</t>
  </si>
  <si>
    <t xml:space="preserve">D </t>
  </si>
  <si>
    <t>E = C-D</t>
  </si>
  <si>
    <t>Quantité nécessaire sur le durée de la recherche</t>
  </si>
  <si>
    <t>F = 10% de E</t>
  </si>
  <si>
    <t xml:space="preserve">Nbre total de mois.personne  nécessaire sur la durée de la recherche
</t>
  </si>
  <si>
    <t xml:space="preserve">Coût d'un mois.personne en € 
</t>
  </si>
  <si>
    <t>Missions de dissémination des résultats de la recherche : congrès, conférence…</t>
  </si>
  <si>
    <t>Nbre total de mois.personne  sur la durée de la recherche</t>
  </si>
  <si>
    <t xml:space="preserve">Coût d'un mois.personne en € </t>
  </si>
  <si>
    <t>A titre d'exemple 1 ETP = 12 mois.personne</t>
  </si>
  <si>
    <t xml:space="preserve">A titre d'exemples:
- les licences d'eCRF
- le data management
- la saisie des données
- la biostatistique
- les consultants externes (économiste de la santé, par exemple)
- la randomisation centralisée
</t>
  </si>
  <si>
    <t>Data Manager - Gestionnaire de données</t>
  </si>
  <si>
    <t>L'élargissement de l'éligibilité des dépenses  est minoré si l' établissement de santé ou le GCS coordonnateur de la recherche (et donc gestionnaire des fonds) est siège de DRCI , pour les missions d'organisation et/ou de coordination de la recherche
Cette mesure vise à éviter une redondance entre les financements sur projets de recherche et les financements sur structures
La minoration s' applique sur le résultat de la dépense  éligible majorée éventuellement des frais de gestion</t>
  </si>
  <si>
    <t xml:space="preserve">Un menu déroulant propose les  catégories de personnel pouvant être affectées aux missions d'organisation et/ou de coordination de la recherche
</t>
  </si>
  <si>
    <t xml:space="preserve">Un menu déroulant propose les  catégories de personnel pouvant être affectées aux missions de gestion et d'analyse des données
</t>
  </si>
  <si>
    <t>Aide à la conception du protocole, à la rédaction des rapports et des articles scientifiques</t>
  </si>
  <si>
    <t>Les coûts de personnel budgétés dans le cadre  de la recherche doivent couvrir l’ensemble des charges directes liées à l’emploi : salaire + charges salariales + assurance indemnisation perte d’emploi</t>
  </si>
  <si>
    <t xml:space="preserve">Pour une meilleure lisibilité, l'estimation du nombre d' équivalents temps plein (ETP)affectés à la réalisation de la recherche doit être traduite  pour la durée prévue  en mois.personne
La décomposition par année n'est pas demandée
La même règle s'applique pour les personnels médicaux et non médicaux </t>
  </si>
  <si>
    <t>Pour les personnels à statut hospitalo universitaire, seule la partie de la rémunération hospitalière est éligible à la subvention des appels à projets de la DGOS</t>
  </si>
  <si>
    <t xml:space="preserve">Les coûts médicaux ou para-médicaux pour la coordination de la recherche sont évalués en mois.personne
L'estimation n'est donc par exemple ni en nombre de consultation ni de demi journée </t>
  </si>
  <si>
    <t>Dans le cadre des travaux du groupe de l'assemblée nationale des DRCI, il a été établi pour chaque catégorie de personnel un coût moyen annuel
L'utilisation de ce référentiel de coûts moyens est une recommandation laissée à l'appréciation des établissements de santé
Raisonner en coûts moyens  permet  d'assurer une perennité à l'estimation budgétaire, sans qu'elle soit personne-dépendante</t>
  </si>
  <si>
    <t xml:space="preserve">Attention : le recours à une personne morale ou physique  peut donner lieu à une valorisation en termes de publication ou de partage de propriété intellectuelle, lorsque la personne morale ou physique est  partenaire associé à la conception et/ou réalisation de la recherche et dont la participation ne donne pas lieu à une facturation et/ou un reversement de crédits (contrairement à un sous-traitant à identifier en titre III)
</t>
  </si>
  <si>
    <t>Personne ayant des compétences en économie de la santé (économiste de la santé, médecin ou pharmacien de santé publique…)</t>
  </si>
  <si>
    <t>Création de CRF (papier ou éléctronique), programmation et base de données, génération queries et suivi, import de données, codage et réconciliation …</t>
  </si>
  <si>
    <r>
      <t xml:space="preserve">Les frais de gestion ont vocation à couvrir une partie des coûts de gestion administrative  des recherches </t>
    </r>
    <r>
      <rPr>
        <sz val="11"/>
        <rFont val="Calibri"/>
        <family val="2"/>
      </rPr>
      <t>supportés par les établissements de santé</t>
    </r>
    <r>
      <rPr>
        <b/>
        <sz val="11"/>
        <color indexed="10"/>
        <rFont val="Calibri"/>
        <family val="2"/>
      </rPr>
      <t xml:space="preserve"> </t>
    </r>
    <r>
      <rPr>
        <sz val="11"/>
        <color theme="1"/>
        <rFont val="Calibri"/>
        <family val="2"/>
        <scheme val="minor"/>
      </rPr>
      <t xml:space="preserve">(DRH, économat, marchés…)
Ils s'imputent uniquement sur l'ensemble des catégories de dépenses éligibles du titre I , à hauteur de </t>
    </r>
    <r>
      <rPr>
        <b/>
        <sz val="11"/>
        <color indexed="8"/>
        <rFont val="Calibri"/>
        <family val="2"/>
      </rPr>
      <t>10</t>
    </r>
    <r>
      <rPr>
        <sz val="11"/>
        <color theme="1"/>
        <rFont val="Calibri"/>
        <family val="2"/>
        <scheme val="minor"/>
      </rPr>
      <t xml:space="preserve">%
</t>
    </r>
  </si>
  <si>
    <t xml:space="preserve">Indiquer l'acte par sa nomenclature de référence, ou à défaut (cas particulier) la description précise de sa valorisation
</t>
  </si>
  <si>
    <t>Les séjours hospitaliers doivent être dans la mesure du possible référencés avec le GHS ou à défaut le GHM</t>
  </si>
  <si>
    <t>Il est possible de dupliquer les lignes à l'intérieur des catégories de personnel (cas des médecins ou des ingénieurs ayant des coûts différents, par exemple)
Si les coûts sont identiques les informations doivent être renseignées par catégorie, et non pas par individu</t>
  </si>
  <si>
    <t>Sont concernés:
- les frais de déplacements des personnels de recherche pour la collecte des données et le monitoring
- les réunions d'ouvertures et de fermetures de centres pour les projets multicentriques
- les réunions d'information ou de formations dans le cadre de la recherche
- les missions de dissémination des résultats du projet: déplacements en congrès, inscription en congrès, conférence...)</t>
  </si>
  <si>
    <t>cahier d'observation papier, notice d'information, consentement, frais de soumission de la publication…</t>
  </si>
  <si>
    <r>
      <t xml:space="preserve">Surcoûts de pharmacie </t>
    </r>
    <r>
      <rPr>
        <sz val="11"/>
        <rFont val="Arial"/>
        <family val="2"/>
      </rPr>
      <t>pour les besoins de la recherche</t>
    </r>
  </si>
  <si>
    <r>
      <rPr>
        <b/>
        <sz val="11"/>
        <rFont val="Arial"/>
        <family val="2"/>
      </rPr>
      <t xml:space="preserve">Surcoûts liés spécifiquement aux actes </t>
    </r>
    <r>
      <rPr>
        <sz val="11"/>
        <rFont val="Arial"/>
        <family val="2"/>
      </rPr>
      <t xml:space="preserve">pour les besoins de la recherche </t>
    </r>
  </si>
  <si>
    <r>
      <t xml:space="preserve">Surcoûts d'imagerie et d'explorations  fonctionnelles </t>
    </r>
    <r>
      <rPr>
        <sz val="11"/>
        <rFont val="Arial"/>
        <family val="2"/>
      </rPr>
      <t>pour les besoins de la recherche</t>
    </r>
  </si>
  <si>
    <r>
      <t xml:space="preserve">Surcoûts de biologie et/ou d'anatomo cytopathologie </t>
    </r>
    <r>
      <rPr>
        <sz val="11"/>
        <rFont val="Arial"/>
        <family val="2"/>
      </rPr>
      <t>pour les besoins de la recherche</t>
    </r>
  </si>
  <si>
    <r>
      <rPr>
        <b/>
        <sz val="11"/>
        <rFont val="Arial"/>
        <family val="2"/>
      </rPr>
      <t>Surcoûts liés à la mise en collection, stockage</t>
    </r>
    <r>
      <rPr>
        <sz val="11"/>
        <rFont val="Arial"/>
        <family val="2"/>
      </rPr>
      <t xml:space="preserve"> pour les besoins de la recherche</t>
    </r>
  </si>
  <si>
    <r>
      <t xml:space="preserve">Surcoûts de petit matériel médical </t>
    </r>
    <r>
      <rPr>
        <sz val="11"/>
        <rFont val="Arial"/>
        <family val="2"/>
      </rPr>
      <t>pour les besoins de la recherche</t>
    </r>
  </si>
  <si>
    <r>
      <t xml:space="preserve">Surcoûts d'équipement  biomédical </t>
    </r>
    <r>
      <rPr>
        <sz val="11"/>
        <rFont val="Arial"/>
        <family val="2"/>
      </rPr>
      <t>pour les besoins de la recherche</t>
    </r>
  </si>
  <si>
    <r>
      <rPr>
        <b/>
        <sz val="11"/>
        <rFont val="Arial"/>
        <family val="2"/>
      </rPr>
      <t>Surcoûts liés à la sous-traitance à caractère médical</t>
    </r>
    <r>
      <rPr>
        <sz val="11"/>
        <rFont val="Arial"/>
        <family val="2"/>
      </rPr>
      <t xml:space="preserve"> pour les besoins de la recherche</t>
    </r>
  </si>
  <si>
    <r>
      <t xml:space="preserve">Surcoûts liés à la maintenance à caractère médical/biomédical </t>
    </r>
    <r>
      <rPr>
        <sz val="11"/>
        <rFont val="Arial"/>
        <family val="2"/>
      </rPr>
      <t>pour les besoins de la recherche</t>
    </r>
  </si>
  <si>
    <r>
      <t xml:space="preserve">Surcoûts liés aux frais d'archivage </t>
    </r>
    <r>
      <rPr>
        <sz val="11"/>
        <rFont val="Arial"/>
        <family val="2"/>
      </rPr>
      <t>pour les besoins de la recherche</t>
    </r>
  </si>
  <si>
    <r>
      <t xml:space="preserve">Frais d'assurance </t>
    </r>
    <r>
      <rPr>
        <sz val="11"/>
        <rFont val="Arial"/>
        <family val="2"/>
      </rPr>
      <t>de la recherche</t>
    </r>
  </si>
  <si>
    <t xml:space="preserve">Les personnels impliqués dans la recherche  doivent être identifiés par la mission qu'ils occuperont pour sa réalisation  et non par leur grade ou statut.
A titre d' exemple, un technicien de laboratoire titulaire qui assurerait une mission d'aide à l'investigation en tant que technicien d'études cliniques doit être identifié à ce titre (comme TEC)
</t>
  </si>
  <si>
    <t xml:space="preserve">Pour le coût du spécialiste des vigilances hospitalières, une grille tarifaire réalisée par le groupe de réflexion sur la vigilance et la sécurité des essais (REVISE) a permis de traduire en ETP annuel les nombreuses activités de vigilance réalisées pour une étude :
Gestion amont du protocole (rédaction-conception-mise en oeuvre de la partie vigilance du protocole et du CRF, veille bibliographique et règlementaire, rédaction des procédures opératoires standards spécifiques au projet, mise en place élaboration des documents de vigilance, création de la base de données)
Evaluation, documentation, saisie et suivi de l'EIG, queries, transmission aux firmes pharmaceutiques 
Envoi des EIG inattendus (SUSAR) à Eudravigilance, aux Autorités Compétentes et  au CPP
Préparation du comité de surveillance indépendant, recodage des EI, réconciliation EI-EIG
Rédaction d'un rapport annuel de sécurité + fin d'étude
L'utilisation de ce référentiel de coûts moyens est une recommandation laissée à l'appréciation des établissements de santé
</t>
  </si>
  <si>
    <r>
      <rPr>
        <b/>
        <sz val="11"/>
        <rFont val="Arial"/>
        <family val="2"/>
      </rPr>
      <t xml:space="preserve">Surcoûts liés spécifiquement aux actes médicaux </t>
    </r>
    <r>
      <rPr>
        <sz val="11"/>
        <rFont val="Arial"/>
        <family val="2"/>
      </rPr>
      <t xml:space="preserve">pour les besoins de la recherche </t>
    </r>
  </si>
  <si>
    <r>
      <rPr>
        <b/>
        <sz val="11"/>
        <rFont val="Arial"/>
        <family val="2"/>
      </rPr>
      <t xml:space="preserve">Surcoûts liés spécifiquement aux actes para médicaux </t>
    </r>
    <r>
      <rPr>
        <sz val="11"/>
        <rFont val="Arial"/>
        <family val="2"/>
      </rPr>
      <t xml:space="preserve">pour les besoins de la recherche </t>
    </r>
  </si>
  <si>
    <r>
      <rPr>
        <b/>
        <sz val="11"/>
        <rFont val="Arial"/>
        <family val="2"/>
      </rPr>
      <t xml:space="preserve">Surcoûts liés spécifiquement aux séjours </t>
    </r>
    <r>
      <rPr>
        <sz val="11"/>
        <rFont val="Arial"/>
        <family val="2"/>
      </rPr>
      <t xml:space="preserve">pour les besoins de la recherche </t>
    </r>
  </si>
  <si>
    <r>
      <rPr>
        <b/>
        <sz val="11"/>
        <rFont val="Arial"/>
        <family val="2"/>
      </rPr>
      <t xml:space="preserve">Surcoûts d'imagerie et d'explorations  fonctionnelles : actes supplémentaires </t>
    </r>
    <r>
      <rPr>
        <sz val="11"/>
        <rFont val="Arial"/>
        <family val="2"/>
      </rPr>
      <t>pour les besoins de la recherche</t>
    </r>
  </si>
  <si>
    <r>
      <rPr>
        <b/>
        <sz val="11"/>
        <rFont val="Arial"/>
        <family val="2"/>
      </rPr>
      <t xml:space="preserve">Surcoûts d'imagerie et d'explorations  fonctionnelles : réactifs supplémentaires </t>
    </r>
    <r>
      <rPr>
        <sz val="11"/>
        <rFont val="Arial"/>
        <family val="2"/>
      </rPr>
      <t>pour les besoins de la recherche</t>
    </r>
  </si>
  <si>
    <r>
      <rPr>
        <b/>
        <sz val="11"/>
        <rFont val="Arial"/>
        <family val="2"/>
      </rPr>
      <t xml:space="preserve">Surcoûts d'imagerie et d'explorations  fonctionnelles : consommables supplémentaires </t>
    </r>
    <r>
      <rPr>
        <sz val="11"/>
        <rFont val="Arial"/>
        <family val="2"/>
      </rPr>
      <t>pour les besoins de la recherche</t>
    </r>
  </si>
  <si>
    <r>
      <rPr>
        <b/>
        <sz val="11"/>
        <rFont val="Arial"/>
        <family val="2"/>
      </rPr>
      <t xml:space="preserve">Surcoûts de biologie et/ou d'anatomo cytopathologie : actes supplémentaires </t>
    </r>
    <r>
      <rPr>
        <sz val="11"/>
        <rFont val="Arial"/>
        <family val="2"/>
      </rPr>
      <t>pour les besoins de la recherche</t>
    </r>
  </si>
  <si>
    <r>
      <rPr>
        <b/>
        <sz val="11"/>
        <rFont val="Arial"/>
        <family val="2"/>
      </rPr>
      <t xml:space="preserve">Surcoûts de biologie et/ou d'anatomo cytopathologie : réactifs supplémentaires </t>
    </r>
    <r>
      <rPr>
        <sz val="11"/>
        <rFont val="Arial"/>
        <family val="2"/>
      </rPr>
      <t>pour les besoins de la recherche</t>
    </r>
  </si>
  <si>
    <r>
      <rPr>
        <b/>
        <sz val="11"/>
        <rFont val="Arial"/>
        <family val="2"/>
      </rPr>
      <t xml:space="preserve">Surcoûts de biologie et/ou d'anatomo cytopathologie : consommables supplémentaires </t>
    </r>
    <r>
      <rPr>
        <sz val="11"/>
        <rFont val="Arial"/>
        <family val="2"/>
      </rPr>
      <t>pour les besoins de la recherche</t>
    </r>
  </si>
  <si>
    <r>
      <t xml:space="preserve">Surcoûts liés à la mise en collection, stockage </t>
    </r>
    <r>
      <rPr>
        <sz val="11"/>
        <rFont val="Arial"/>
        <family val="2"/>
      </rPr>
      <t>pour les besoins de la recherche</t>
    </r>
  </si>
  <si>
    <r>
      <rPr>
        <b/>
        <sz val="11"/>
        <rFont val="Arial"/>
        <family val="2"/>
      </rPr>
      <t xml:space="preserve">Surcoûts d'achat de petit matériel médical </t>
    </r>
    <r>
      <rPr>
        <sz val="11"/>
        <rFont val="Arial"/>
        <family val="2"/>
      </rPr>
      <t>pour les besoins de la recherche</t>
    </r>
  </si>
  <si>
    <r>
      <rPr>
        <b/>
        <sz val="11"/>
        <rFont val="Arial"/>
        <family val="2"/>
      </rPr>
      <t xml:space="preserve">Surcoûts de location de petit matériel médical </t>
    </r>
    <r>
      <rPr>
        <sz val="11"/>
        <rFont val="Arial"/>
        <family val="2"/>
      </rPr>
      <t>pour les besoins de la recherche</t>
    </r>
  </si>
  <si>
    <r>
      <rPr>
        <b/>
        <sz val="11"/>
        <rFont val="Arial"/>
        <family val="2"/>
      </rPr>
      <t xml:space="preserve">Surcoûts d'achat d'équipement  biomédical </t>
    </r>
    <r>
      <rPr>
        <sz val="11"/>
        <rFont val="Arial"/>
        <family val="2"/>
      </rPr>
      <t>pour les besoins de la recherche</t>
    </r>
  </si>
  <si>
    <r>
      <rPr>
        <b/>
        <sz val="11"/>
        <rFont val="Arial"/>
        <family val="2"/>
      </rPr>
      <t xml:space="preserve">Surcoûts de location d'équipement  biomédical </t>
    </r>
    <r>
      <rPr>
        <sz val="11"/>
        <rFont val="Arial"/>
        <family val="2"/>
      </rPr>
      <t>pour les besoins de la recherche</t>
    </r>
  </si>
  <si>
    <r>
      <rPr>
        <b/>
        <sz val="11"/>
        <rFont val="Arial"/>
        <family val="2"/>
      </rPr>
      <t xml:space="preserve">Surcoûts liés à la sous-traitance à caractère médical (pharmacie) </t>
    </r>
    <r>
      <rPr>
        <sz val="11"/>
        <rFont val="Arial"/>
        <family val="2"/>
      </rPr>
      <t>pour les besoins de la recherche</t>
    </r>
  </si>
  <si>
    <r>
      <rPr>
        <b/>
        <sz val="11"/>
        <rFont val="Arial"/>
        <family val="2"/>
      </rPr>
      <t xml:space="preserve">Surcoûts liés à la sous-traitance à caractère médical (analyses biologiques) </t>
    </r>
    <r>
      <rPr>
        <sz val="11"/>
        <rFont val="Arial"/>
        <family val="2"/>
      </rPr>
      <t>pour les besoins de la recherche</t>
    </r>
  </si>
  <si>
    <r>
      <rPr>
        <b/>
        <sz val="11"/>
        <rFont val="Arial"/>
        <family val="2"/>
      </rPr>
      <t xml:space="preserve">Surcoûts liés à la sous-traitance à caractère médical (autres) </t>
    </r>
    <r>
      <rPr>
        <sz val="11"/>
        <rFont val="Arial"/>
        <family val="2"/>
      </rPr>
      <t>pour les besoins de la recherche</t>
    </r>
  </si>
  <si>
    <r>
      <t xml:space="preserve">Surcoûts liés à la maintenance à caractère médical/biomédical </t>
    </r>
    <r>
      <rPr>
        <sz val="11"/>
        <color theme="1"/>
        <rFont val="Calibri"/>
        <family val="2"/>
        <scheme val="minor"/>
      </rPr>
      <t>pour les besoins de la recherche</t>
    </r>
  </si>
  <si>
    <r>
      <t>Surcoûts liés aux frais d'affranchissement,</t>
    </r>
    <r>
      <rPr>
        <sz val="11"/>
        <rFont val="Arial"/>
        <family val="2"/>
      </rPr>
      <t xml:space="preserve"> pour les besoins de la recherche</t>
    </r>
  </si>
  <si>
    <r>
      <t>Surcoûts de maintenance et réparation,</t>
    </r>
    <r>
      <rPr>
        <sz val="11"/>
        <rFont val="Arial"/>
        <family val="2"/>
      </rPr>
      <t xml:space="preserve"> pour les besoins de la recherche</t>
    </r>
  </si>
  <si>
    <t>Pour le remplissage merci de se reporter aux indications de la notice</t>
  </si>
  <si>
    <t xml:space="preserve">Sous peine de non recevabilité, le format de la grille NE doit PAS être modifié. </t>
  </si>
  <si>
    <t>OUI</t>
  </si>
  <si>
    <t>NON</t>
  </si>
  <si>
    <t>Listes déroulantes. NE PAS modifier.</t>
  </si>
  <si>
    <t>MENU DEROULANT
ci-dessous</t>
  </si>
  <si>
    <t>La colonne A Détailler permet une libre saisie d'informations utiles à l'expertise  : en particulier le porteur pourra, s'il le juge utile, détailler la répartition des coûts de personnel en fonction des différentes phases d'avancement</t>
  </si>
  <si>
    <t>La colonne A Détailler permet une libre saisie d'informations utiles à l'expertise .
Une justification pertinente et argumentée des dépenses est demandée dans le protocole
Les actes médicaux, para-médicaux et médico-techniques devront systématiquement être cotés avec leur nomenclature de référence (CCAM, NABM, NGAP..)</t>
  </si>
  <si>
    <r>
      <t xml:space="preserve">Un mois.personne correspond à 1/12 d' ETP annuel
Par exemple pour un  coût annuel d' ETP de 45 000€, le coût d'un mois.personne sera de 45 000 / 12 = 3 750€
</t>
    </r>
    <r>
      <rPr>
        <b/>
        <sz val="11"/>
        <color indexed="8"/>
        <rFont val="Calibri"/>
        <family val="2"/>
      </rPr>
      <t>Le mois.personne est l'unité de base</t>
    </r>
    <r>
      <rPr>
        <sz val="11"/>
        <color theme="1"/>
        <rFont val="Calibri"/>
        <family val="2"/>
        <scheme val="minor"/>
      </rPr>
      <t xml:space="preserve">. </t>
    </r>
  </si>
  <si>
    <t xml:space="preserve">Toutes les références aux travaux du groupe de l'assemblée nationale des DRCI sont en ligne sur le site du Ministère de la santé : http://www.sante.gouv.fr/gt-5-groupe-de-travail-budget-des-projets-de-recherche.html
</t>
  </si>
  <si>
    <t>Une description des surcoûts (actes et forfait technique)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</si>
  <si>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r>
      <t xml:space="preserve">Dans le cadre de </t>
    </r>
    <r>
      <rPr>
        <b/>
        <u/>
        <sz val="11"/>
        <color indexed="8"/>
        <rFont val="Calibri"/>
        <family val="2"/>
      </rPr>
      <t>projets européens</t>
    </r>
    <r>
      <rPr>
        <sz val="11"/>
        <color theme="1"/>
        <rFont val="Calibri"/>
        <family val="2"/>
        <scheme val="minor"/>
      </rPr>
      <t xml:space="preserve"> (pouvant par ailleurs associer d'autres pays hors d'Europe), portés par des investigateurs coordonnateurs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 d'échantillons pour les analyses effectuées en France) et les dépenses d'investigation en France (par exemple: achat de consommables en France, voire de médicaments, etc. adressés à l'étranger dans le cadre du projet)
Sont notamment exclues les dépenses de personnels recrutés à l'étranger (médical et non médical), les dépenses liées à la couverture des surcoûts hospitaliers à l'étranger (actes et séjours).</t>
    </r>
  </si>
  <si>
    <t>Aucun forfait administratif ou de mise en place n'est éligible à la subvention DGOS. Seul le forfait pharmaceutique de mise en place est éligible (voir Titre II)</t>
  </si>
  <si>
    <t>2-MISSIONS DE SURVEILLANCE, D'ORGANISATION ET/OU DE COORDINATION DE LA RECHERCHE</t>
  </si>
  <si>
    <t>2-1 ORGANISATION ET/OU COORDINATION DE LA RECHERCHE</t>
  </si>
  <si>
    <t>2-2 SURVEILLANCE DE LA RECHERCHE</t>
  </si>
  <si>
    <t>Réunions d'information ou de formations dans le cadre de la recherche</t>
  </si>
  <si>
    <t>Remboursement des frais de déplacements des  participants à la recherche</t>
  </si>
  <si>
    <t>Tous types de frais de déplacements (taxi, VSL, billets de trains…) pour les patients, les accompagnants ou les volontaires sains</t>
  </si>
  <si>
    <t>Pour les patients ou les volontaires sains</t>
  </si>
  <si>
    <r>
      <t xml:space="preserve">G = (E+F)-80%
</t>
    </r>
    <r>
      <rPr>
        <b/>
        <sz val="8"/>
        <rFont val="Arial"/>
        <family val="2"/>
      </rPr>
      <t>(40% pour le monitoring)</t>
    </r>
  </si>
  <si>
    <t>Grille AAP-2013-v1-0</t>
  </si>
</sst>
</file>

<file path=xl/styles.xml><?xml version="1.0" encoding="utf-8"?>
<styleSheet xmlns="http://schemas.openxmlformats.org/spreadsheetml/2006/main">
  <fonts count="3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6"/>
      <name val="Kunstler Script"/>
      <family val="4"/>
    </font>
    <font>
      <b/>
      <sz val="10"/>
      <name val="Arial"/>
      <family val="2"/>
    </font>
    <font>
      <b/>
      <u/>
      <sz val="11"/>
      <name val="Arial"/>
      <family val="2"/>
    </font>
    <font>
      <b/>
      <sz val="11"/>
      <color indexed="8"/>
      <name val="Calibri"/>
      <family val="2"/>
    </font>
    <font>
      <b/>
      <i/>
      <sz val="11"/>
      <name val="Arial"/>
      <family val="2"/>
    </font>
    <font>
      <sz val="9"/>
      <color indexed="8"/>
      <name val="Calibri"/>
      <family val="2"/>
    </font>
    <font>
      <b/>
      <sz val="9"/>
      <color indexed="8"/>
      <name val="Calibri"/>
      <family val="2"/>
    </font>
    <font>
      <b/>
      <sz val="16"/>
      <name val="Arial"/>
      <family val="2"/>
    </font>
    <font>
      <b/>
      <sz val="9"/>
      <name val="Arial"/>
      <family val="2"/>
    </font>
    <font>
      <sz val="9"/>
      <name val="Arial"/>
      <family val="2"/>
    </font>
    <font>
      <sz val="10"/>
      <name val="Arial"/>
      <family val="2"/>
    </font>
    <font>
      <sz val="16"/>
      <name val="Arial"/>
      <family val="2"/>
    </font>
    <font>
      <b/>
      <sz val="11"/>
      <color indexed="10"/>
      <name val="Calibri"/>
      <family val="2"/>
    </font>
    <font>
      <sz val="11"/>
      <name val="Calibri"/>
      <family val="2"/>
    </font>
    <font>
      <b/>
      <sz val="14"/>
      <name val="Arial"/>
      <family val="2"/>
    </font>
    <font>
      <b/>
      <u/>
      <sz val="11"/>
      <color indexed="8"/>
      <name val="Calibri"/>
      <family val="2"/>
    </font>
    <font>
      <b/>
      <sz val="11"/>
      <color indexed="8"/>
      <name val="Calibri"/>
      <family val="2"/>
    </font>
    <font>
      <sz val="8"/>
      <name val="Arial"/>
      <family val="2"/>
    </font>
    <font>
      <b/>
      <sz val="8"/>
      <name val="Arial"/>
      <family val="2"/>
    </font>
    <font>
      <b/>
      <sz val="11"/>
      <color theme="1"/>
      <name val="Calibri"/>
      <family val="2"/>
      <scheme val="minor"/>
    </font>
    <font>
      <b/>
      <sz val="11"/>
      <color rgb="FFFF0000"/>
      <name val="Calibri"/>
      <family val="2"/>
      <scheme val="minor"/>
    </font>
    <font>
      <sz val="11"/>
      <name val="Calibri"/>
      <family val="2"/>
      <scheme val="minor"/>
    </font>
    <font>
      <sz val="14"/>
      <color theme="1"/>
      <name val="Calibri"/>
      <family val="2"/>
      <scheme val="minor"/>
    </font>
    <font>
      <b/>
      <u/>
      <sz val="20"/>
      <color rgb="FFFF0000"/>
      <name val="Calibri"/>
      <family val="2"/>
      <scheme val="minor"/>
    </font>
    <font>
      <b/>
      <sz val="18"/>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9">
    <xf numFmtId="0" fontId="0" fillId="0" borderId="0" xfId="0"/>
    <xf numFmtId="0" fontId="1"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left"/>
    </xf>
    <xf numFmtId="0" fontId="2" fillId="0" borderId="0" xfId="0" applyFont="1" applyFill="1" applyBorder="1" applyAlignment="1">
      <alignment horizontal="center" vertical="center"/>
    </xf>
    <xf numFmtId="0" fontId="2" fillId="0" borderId="0" xfId="0" applyFont="1"/>
    <xf numFmtId="0" fontId="2" fillId="0" borderId="0" xfId="0" applyFont="1" applyFill="1" applyBorder="1" applyAlignment="1">
      <alignment horizontal="center"/>
    </xf>
    <xf numFmtId="0" fontId="1" fillId="2" borderId="1" xfId="0" applyFont="1" applyFill="1" applyBorder="1" applyAlignment="1">
      <alignment horizontal="center" vertical="center"/>
    </xf>
    <xf numFmtId="0" fontId="1" fillId="3" borderId="2" xfId="0" applyFont="1" applyFill="1" applyBorder="1" applyAlignment="1">
      <alignment horizontal="left" vertical="center" indent="1"/>
    </xf>
    <xf numFmtId="3" fontId="3" fillId="3" borderId="3"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2" fillId="0" borderId="1" xfId="0" applyFont="1" applyFill="1" applyBorder="1" applyAlignment="1">
      <alignment horizontal="left" vertical="center" wrapText="1" indent="1"/>
    </xf>
    <xf numFmtId="3" fontId="2" fillId="0" borderId="1"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3" borderId="5" xfId="0" applyFont="1" applyFill="1" applyBorder="1" applyAlignment="1">
      <alignment horizontal="left" vertical="center" indent="1"/>
    </xf>
    <xf numFmtId="0" fontId="2" fillId="0" borderId="6" xfId="0" applyFont="1" applyFill="1" applyBorder="1" applyAlignment="1">
      <alignment horizontal="left" vertical="center" wrapText="1" indent="1"/>
    </xf>
    <xf numFmtId="3" fontId="2" fillId="0" borderId="6"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2" fillId="0" borderId="7" xfId="0" applyFont="1" applyFill="1" applyBorder="1" applyAlignment="1">
      <alignment horizontal="left" vertical="center" wrapText="1" indent="1"/>
    </xf>
    <xf numFmtId="3" fontId="2" fillId="0" borderId="8" xfId="0" applyNumberFormat="1" applyFont="1" applyFill="1" applyBorder="1" applyAlignment="1">
      <alignment horizontal="center" vertical="center"/>
    </xf>
    <xf numFmtId="0" fontId="1" fillId="4" borderId="5" xfId="0" applyFont="1" applyFill="1" applyBorder="1" applyAlignment="1">
      <alignment horizontal="center" vertical="center" wrapText="1"/>
    </xf>
    <xf numFmtId="3" fontId="2" fillId="4" borderId="4" xfId="0" applyNumberFormat="1" applyFont="1" applyFill="1" applyBorder="1" applyAlignment="1">
      <alignment horizontal="center" vertical="center" wrapText="1"/>
    </xf>
    <xf numFmtId="3" fontId="2" fillId="4" borderId="4" xfId="0" applyNumberFormat="1" applyFont="1" applyFill="1" applyBorder="1" applyAlignment="1">
      <alignment horizontal="center" vertical="center"/>
    </xf>
    <xf numFmtId="3" fontId="1" fillId="4" borderId="4" xfId="0" applyNumberFormat="1" applyFont="1" applyFill="1" applyBorder="1" applyAlignment="1">
      <alignment horizontal="center" vertical="center" wrapText="1"/>
    </xf>
    <xf numFmtId="0" fontId="0" fillId="0" borderId="0" xfId="0" applyAlignment="1">
      <alignment horizontal="center"/>
    </xf>
    <xf numFmtId="3" fontId="4" fillId="3"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horizontal="left" vertical="top" wrapText="1"/>
    </xf>
    <xf numFmtId="0" fontId="1" fillId="5" borderId="8"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3" fontId="1" fillId="0" borderId="5" xfId="0" applyNumberFormat="1" applyFont="1" applyFill="1" applyBorder="1" applyAlignment="1">
      <alignment horizontal="center" vertical="center"/>
    </xf>
    <xf numFmtId="0" fontId="1" fillId="0" borderId="8" xfId="0" applyFont="1" applyFill="1" applyBorder="1" applyAlignment="1">
      <alignment horizontal="left" vertical="center" wrapText="1" indent="1"/>
    </xf>
    <xf numFmtId="0" fontId="1" fillId="2" borderId="6"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1" fillId="0" borderId="2" xfId="0" applyNumberFormat="1" applyFont="1" applyFill="1" applyBorder="1" applyAlignment="1">
      <alignment horizontal="center" vertical="center" wrapText="1"/>
    </xf>
    <xf numFmtId="0" fontId="0" fillId="0" borderId="0" xfId="0" applyFill="1"/>
    <xf numFmtId="0" fontId="1" fillId="5"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9" fontId="0" fillId="0" borderId="0" xfId="0" applyNumberFormat="1"/>
    <xf numFmtId="0" fontId="1" fillId="3" borderId="3" xfId="0" applyFont="1" applyFill="1" applyBorder="1" applyAlignment="1">
      <alignment horizontal="left" vertical="center" indent="1"/>
    </xf>
    <xf numFmtId="0" fontId="1" fillId="3" borderId="4" xfId="0" applyFont="1" applyFill="1" applyBorder="1" applyAlignment="1">
      <alignment horizontal="left" vertical="center" indent="1"/>
    </xf>
    <xf numFmtId="0" fontId="1" fillId="4" borderId="4" xfId="0"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6" borderId="5" xfId="0" applyFont="1" applyFill="1" applyBorder="1" applyAlignment="1">
      <alignment horizontal="center" vertical="center" wrapText="1"/>
    </xf>
    <xf numFmtId="0" fontId="2" fillId="0" borderId="1" xfId="0" applyFont="1" applyFill="1" applyBorder="1" applyAlignment="1">
      <alignment horizontal="left" vertical="top" wrapText="1" indent="1"/>
    </xf>
    <xf numFmtId="0" fontId="2" fillId="0" borderId="8" xfId="0" applyFont="1" applyFill="1" applyBorder="1" applyAlignment="1">
      <alignment horizontal="left" vertical="center" wrapText="1" indent="1"/>
    </xf>
    <xf numFmtId="3" fontId="3" fillId="3" borderId="3"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3" fontId="9" fillId="3" borderId="4" xfId="0" applyNumberFormat="1" applyFont="1" applyFill="1" applyBorder="1" applyAlignment="1">
      <alignment horizontal="center" vertical="center" wrapText="1"/>
    </xf>
    <xf numFmtId="0" fontId="2" fillId="6" borderId="9"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1" xfId="0" applyFill="1" applyBorder="1" applyAlignment="1">
      <alignment vertical="center"/>
    </xf>
    <xf numFmtId="0" fontId="6" fillId="2" borderId="1" xfId="0" applyFont="1" applyFill="1" applyBorder="1" applyAlignment="1">
      <alignment horizontal="center" vertical="center"/>
    </xf>
    <xf numFmtId="0" fontId="2" fillId="0" borderId="9" xfId="0" applyFont="1" applyFill="1" applyBorder="1" applyAlignment="1">
      <alignment horizontal="center" vertical="center"/>
    </xf>
    <xf numFmtId="3" fontId="12" fillId="2" borderId="1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2" borderId="3" xfId="0" applyFont="1" applyFill="1" applyBorder="1" applyAlignment="1">
      <alignment horizontal="center" vertical="center"/>
    </xf>
    <xf numFmtId="3" fontId="5" fillId="5" borderId="1"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xf>
    <xf numFmtId="3" fontId="13" fillId="2" borderId="1" xfId="0" applyNumberFormat="1" applyFont="1" applyFill="1" applyBorder="1" applyAlignment="1">
      <alignment horizontal="center" vertical="center" wrapText="1"/>
    </xf>
    <xf numFmtId="3" fontId="0" fillId="0" borderId="0" xfId="0" applyNumberFormat="1" applyFont="1" applyAlignment="1">
      <alignment horizontal="center" wrapText="1"/>
    </xf>
    <xf numFmtId="3" fontId="0" fillId="0" borderId="0" xfId="0" applyNumberFormat="1" applyFont="1"/>
    <xf numFmtId="3" fontId="0" fillId="0" borderId="0" xfId="0" applyNumberFormat="1" applyFont="1" applyFill="1"/>
    <xf numFmtId="3" fontId="0" fillId="0" borderId="0" xfId="0" applyNumberFormat="1" applyFont="1" applyAlignment="1">
      <alignment horizontal="center"/>
    </xf>
    <xf numFmtId="3" fontId="0" fillId="0" borderId="0" xfId="0" applyNumberFormat="1" applyFont="1" applyFill="1" applyBorder="1"/>
    <xf numFmtId="3" fontId="0" fillId="0" borderId="0" xfId="0" applyNumberFormat="1" applyFont="1" applyFill="1" applyBorder="1" applyAlignment="1">
      <alignment horizontal="center"/>
    </xf>
    <xf numFmtId="3" fontId="2" fillId="0" borderId="0" xfId="0" applyNumberFormat="1" applyFont="1" applyBorder="1" applyAlignment="1">
      <alignment horizontal="center"/>
    </xf>
    <xf numFmtId="3" fontId="14" fillId="2"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xf>
    <xf numFmtId="3" fontId="16" fillId="2" borderId="5"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3" fontId="12" fillId="4"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xf>
    <xf numFmtId="3" fontId="24" fillId="0" borderId="0" xfId="0" applyNumberFormat="1" applyFont="1" applyAlignment="1">
      <alignment horizontal="center" wrapText="1"/>
    </xf>
    <xf numFmtId="3" fontId="24" fillId="0" borderId="0" xfId="0" applyNumberFormat="1" applyFont="1"/>
    <xf numFmtId="3" fontId="24" fillId="0" borderId="0" xfId="0" applyNumberFormat="1" applyFont="1" applyFill="1"/>
    <xf numFmtId="3" fontId="24" fillId="0" borderId="0" xfId="0" applyNumberFormat="1" applyFont="1" applyBorder="1" applyAlignment="1">
      <alignment horizontal="center" wrapText="1"/>
    </xf>
    <xf numFmtId="3" fontId="24" fillId="0" borderId="0" xfId="0" applyNumberFormat="1" applyFont="1" applyFill="1" applyBorder="1" applyAlignment="1">
      <alignment wrapText="1"/>
    </xf>
    <xf numFmtId="3" fontId="1" fillId="0" borderId="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 fillId="0" borderId="0" xfId="0" applyNumberFormat="1" applyFont="1" applyBorder="1" applyAlignment="1">
      <alignment horizontal="center"/>
    </xf>
    <xf numFmtId="3" fontId="1" fillId="0" borderId="0" xfId="0" applyNumberFormat="1" applyFont="1" applyBorder="1" applyAlignment="1">
      <alignment horizontal="center" wrapText="1"/>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wrapText="1"/>
    </xf>
    <xf numFmtId="3" fontId="1" fillId="0" borderId="0" xfId="0" applyNumberFormat="1" applyFont="1" applyFill="1" applyBorder="1" applyAlignment="1">
      <alignment horizontal="center" wrapText="1"/>
    </xf>
    <xf numFmtId="3" fontId="1" fillId="5" borderId="5"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wrapText="1"/>
    </xf>
    <xf numFmtId="3" fontId="0" fillId="2" borderId="11" xfId="0" applyNumberFormat="1" applyFill="1" applyBorder="1" applyAlignment="1">
      <alignment vertical="center"/>
    </xf>
    <xf numFmtId="3" fontId="0" fillId="2" borderId="11" xfId="0" applyNumberFormat="1" applyFill="1" applyBorder="1" applyAlignment="1">
      <alignment vertical="center" wrapText="1"/>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Fill="1"/>
    <xf numFmtId="3" fontId="0" fillId="0" borderId="0" xfId="0" applyNumberFormat="1" applyFill="1" applyAlignment="1">
      <alignment wrapText="1"/>
    </xf>
    <xf numFmtId="3" fontId="1" fillId="5" borderId="1"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3" fontId="0" fillId="0" borderId="0" xfId="0" applyNumberFormat="1" applyBorder="1" applyAlignment="1">
      <alignment horizontal="center"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wrapText="1"/>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3" fontId="24" fillId="0" borderId="0" xfId="0" applyNumberFormat="1" applyFont="1" applyFill="1" applyBorder="1" applyAlignment="1">
      <alignment horizontal="center" wrapText="1"/>
    </xf>
    <xf numFmtId="3" fontId="24" fillId="0" borderId="0" xfId="0" applyNumberFormat="1" applyFont="1" applyAlignment="1">
      <alignment wrapText="1"/>
    </xf>
    <xf numFmtId="3" fontId="13" fillId="2" borderId="13" xfId="0" applyNumberFormat="1" applyFont="1" applyFill="1" applyBorder="1" applyAlignment="1">
      <alignment horizontal="center" vertical="center" wrapText="1"/>
    </xf>
    <xf numFmtId="0" fontId="25" fillId="0" borderId="0" xfId="0" applyFont="1" applyAlignment="1">
      <alignment horizontal="left" vertical="top" wrapText="1"/>
    </xf>
    <xf numFmtId="0" fontId="1" fillId="3" borderId="1" xfId="0" applyFont="1" applyFill="1" applyBorder="1" applyAlignment="1">
      <alignment horizontal="left" vertical="center" indent="1"/>
    </xf>
    <xf numFmtId="0" fontId="0" fillId="0" borderId="1" xfId="0" applyBorder="1" applyAlignment="1">
      <alignment horizontal="left" vertical="top" wrapText="1"/>
    </xf>
    <xf numFmtId="0" fontId="26" fillId="0" borderId="1" xfId="0" applyFont="1" applyBorder="1" applyAlignment="1">
      <alignment horizontal="left" vertical="top" wrapText="1"/>
    </xf>
    <xf numFmtId="0" fontId="1" fillId="3" borderId="10" xfId="0" applyFont="1" applyFill="1" applyBorder="1" applyAlignment="1">
      <alignment horizontal="left" vertical="center" indent="1"/>
    </xf>
    <xf numFmtId="0" fontId="0" fillId="0" borderId="13" xfId="0" applyBorder="1" applyAlignment="1">
      <alignment horizontal="left" vertical="top" wrapText="1"/>
    </xf>
    <xf numFmtId="0" fontId="1" fillId="3" borderId="11" xfId="0" applyFont="1" applyFill="1" applyBorder="1" applyAlignment="1">
      <alignment horizontal="left" vertical="center" inden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24" fillId="0" borderId="1" xfId="0" applyFont="1" applyBorder="1" applyAlignment="1">
      <alignment horizontal="left" vertical="top" wrapText="1"/>
    </xf>
    <xf numFmtId="0" fontId="0" fillId="0" borderId="6" xfId="0" applyBorder="1" applyAlignment="1">
      <alignment horizontal="left" vertical="top" wrapText="1"/>
    </xf>
    <xf numFmtId="3" fontId="19" fillId="2" borderId="6"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3" fontId="19" fillId="5" borderId="5" xfId="0" applyNumberFormat="1" applyFont="1" applyFill="1" applyBorder="1" applyAlignment="1">
      <alignment horizontal="center" vertical="center" wrapText="1"/>
    </xf>
    <xf numFmtId="0" fontId="19" fillId="5" borderId="5" xfId="0" applyFont="1" applyFill="1" applyBorder="1" applyAlignment="1">
      <alignment horizontal="center" vertical="center" wrapText="1"/>
    </xf>
    <xf numFmtId="0" fontId="27" fillId="0" borderId="0" xfId="0" applyFont="1"/>
    <xf numFmtId="0" fontId="0" fillId="0" borderId="2" xfId="0" applyBorder="1" applyAlignment="1">
      <alignment vertical="top" wrapText="1"/>
    </xf>
    <xf numFmtId="0" fontId="21" fillId="0" borderId="0" xfId="0" applyFont="1"/>
    <xf numFmtId="0" fontId="2" fillId="0" borderId="0" xfId="0" applyFont="1" applyFill="1" applyBorder="1" applyAlignment="1">
      <alignment horizontal="left" vertical="top" indent="1"/>
    </xf>
    <xf numFmtId="0" fontId="2" fillId="0" borderId="0" xfId="0" applyFont="1" applyFill="1" applyBorder="1" applyAlignment="1">
      <alignment horizontal="left" vertical="center" indent="1"/>
    </xf>
    <xf numFmtId="0" fontId="2" fillId="0" borderId="0" xfId="0" applyFont="1" applyFill="1" applyBorder="1" applyAlignment="1">
      <alignment horizontal="left" vertical="center" wrapText="1" indent="1"/>
    </xf>
    <xf numFmtId="3" fontId="22" fillId="0" borderId="5" xfId="0" applyNumberFormat="1" applyFont="1" applyFill="1" applyBorder="1" applyAlignment="1">
      <alignment horizontal="center" vertical="center"/>
    </xf>
    <xf numFmtId="3" fontId="23" fillId="4" borderId="1" xfId="0" applyNumberFormat="1" applyFont="1" applyFill="1" applyBorder="1" applyAlignment="1">
      <alignment horizontal="center" vertical="center" wrapText="1"/>
    </xf>
    <xf numFmtId="0" fontId="0" fillId="0" borderId="1" xfId="0" applyBorder="1"/>
    <xf numFmtId="0" fontId="2" fillId="0" borderId="5"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2" fillId="5" borderId="8" xfId="0" applyFont="1" applyFill="1" applyBorder="1" applyAlignment="1">
      <alignment horizontal="left" vertical="center" wrapText="1" indent="1"/>
    </xf>
    <xf numFmtId="0" fontId="6" fillId="0" borderId="0" xfId="0" applyFont="1" applyAlignment="1">
      <alignment horizontal="left"/>
    </xf>
    <xf numFmtId="0" fontId="0" fillId="0" borderId="14" xfId="0" applyBorder="1" applyAlignment="1">
      <alignment horizontal="left" vertical="top" wrapText="1"/>
    </xf>
    <xf numFmtId="4"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2" fontId="2" fillId="0" borderId="1" xfId="0" applyNumberFormat="1" applyFont="1" applyFill="1" applyBorder="1" applyAlignment="1" applyProtection="1">
      <alignment horizontal="center" vertical="center"/>
      <protection locked="0"/>
    </xf>
    <xf numFmtId="3" fontId="4" fillId="3" borderId="3" xfId="0" applyNumberFormat="1" applyFont="1" applyFill="1" applyBorder="1" applyAlignment="1">
      <alignment horizontal="center" vertical="center"/>
    </xf>
    <xf numFmtId="3" fontId="4" fillId="3" borderId="3" xfId="0" applyNumberFormat="1" applyFont="1" applyFill="1" applyBorder="1" applyAlignment="1">
      <alignment horizontal="center" vertical="center" wrapText="1"/>
    </xf>
    <xf numFmtId="0" fontId="28" fillId="0" borderId="0" xfId="0" applyFont="1"/>
    <xf numFmtId="0" fontId="24" fillId="5" borderId="4" xfId="0" applyFont="1" applyFill="1" applyBorder="1" applyAlignment="1">
      <alignment horizontal="center" vertical="center"/>
    </xf>
    <xf numFmtId="0" fontId="0" fillId="0" borderId="4" xfId="0" applyBorder="1" applyAlignment="1">
      <alignment horizontal="center" vertical="center"/>
    </xf>
    <xf numFmtId="0" fontId="24" fillId="5" borderId="2" xfId="0" applyFont="1" applyFill="1" applyBorder="1" applyAlignment="1">
      <alignment horizontal="center" vertical="center"/>
    </xf>
    <xf numFmtId="0" fontId="0" fillId="0" borderId="3" xfId="0" applyBorder="1" applyAlignment="1">
      <alignment horizontal="center" vertical="center"/>
    </xf>
    <xf numFmtId="0" fontId="24" fillId="5" borderId="5" xfId="0" applyFont="1" applyFill="1" applyBorder="1" applyAlignment="1">
      <alignment horizontal="center" vertical="center"/>
    </xf>
    <xf numFmtId="0" fontId="29" fillId="0" borderId="0" xfId="0" applyFont="1" applyAlignment="1">
      <alignment horizont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0" fillId="6" borderId="14" xfId="0" applyFont="1" applyFill="1" applyBorder="1" applyAlignment="1">
      <alignment horizontal="center" vertical="center"/>
    </xf>
    <xf numFmtId="0" fontId="30" fillId="6" borderId="18" xfId="0" applyFont="1" applyFill="1" applyBorder="1" applyAlignment="1">
      <alignment horizontal="center" vertical="center"/>
    </xf>
    <xf numFmtId="0" fontId="30" fillId="6" borderId="15" xfId="0" applyFont="1" applyFill="1" applyBorder="1" applyAlignment="1">
      <alignment horizontal="center" vertical="center"/>
    </xf>
    <xf numFmtId="0" fontId="30" fillId="6" borderId="19"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33"/>
  <sheetViews>
    <sheetView tabSelected="1" zoomScale="90" zoomScaleNormal="90" workbookViewId="0">
      <selection activeCell="A14" sqref="A14"/>
    </sheetView>
  </sheetViews>
  <sheetFormatPr baseColWidth="10" defaultRowHeight="15"/>
  <cols>
    <col min="1" max="1" width="49.28515625" customWidth="1"/>
    <col min="2" max="2" width="39.85546875" customWidth="1"/>
    <col min="3" max="3" width="15" customWidth="1"/>
    <col min="4" max="4" width="14.7109375" style="106" customWidth="1"/>
    <col min="5" max="5" width="14.28515625" style="107" customWidth="1"/>
    <col min="6" max="6" width="15.28515625" style="106" customWidth="1"/>
    <col min="7" max="7" width="15.28515625" style="72" customWidth="1"/>
    <col min="8" max="8" width="14.140625" style="106" customWidth="1"/>
    <col min="9" max="9" width="11.7109375" style="107" customWidth="1"/>
    <col min="10" max="10" width="14.7109375" style="107" customWidth="1"/>
    <col min="11" max="11" width="15.7109375" style="119" customWidth="1"/>
  </cols>
  <sheetData>
    <row r="1" spans="1:11" ht="36.75" customHeight="1">
      <c r="A1" s="155" t="s">
        <v>262</v>
      </c>
    </row>
    <row r="2" spans="1:11" ht="23.25">
      <c r="A2" s="161" t="s">
        <v>242</v>
      </c>
      <c r="B2" s="161"/>
      <c r="C2" s="161"/>
      <c r="D2" s="161"/>
      <c r="E2" s="161"/>
      <c r="F2" s="161"/>
      <c r="G2" s="161"/>
      <c r="H2" s="161"/>
      <c r="I2" s="161"/>
      <c r="J2" s="161"/>
      <c r="K2" s="161"/>
    </row>
    <row r="3" spans="1:11" ht="23.25">
      <c r="A3" s="161" t="s">
        <v>241</v>
      </c>
      <c r="B3" s="161"/>
      <c r="C3" s="161"/>
      <c r="D3" s="161"/>
      <c r="E3" s="161"/>
      <c r="F3" s="161"/>
      <c r="G3" s="161"/>
      <c r="H3" s="161"/>
      <c r="I3" s="161"/>
      <c r="J3" s="161"/>
      <c r="K3" s="161"/>
    </row>
    <row r="5" spans="1:11" ht="15.75" thickBot="1">
      <c r="A5" s="1"/>
      <c r="B5" s="1"/>
      <c r="C5" s="2"/>
      <c r="D5" s="92"/>
      <c r="E5" s="93"/>
      <c r="F5" s="92"/>
      <c r="G5" s="77"/>
      <c r="H5" s="92"/>
      <c r="I5" s="93"/>
      <c r="J5" s="93"/>
      <c r="K5" s="43"/>
    </row>
    <row r="6" spans="1:11" ht="15.75" thickBot="1">
      <c r="A6" s="3" t="s">
        <v>83</v>
      </c>
      <c r="B6" s="3"/>
      <c r="C6" s="61"/>
      <c r="D6" s="68"/>
      <c r="E6" s="94"/>
      <c r="F6" s="68"/>
      <c r="G6" s="68"/>
      <c r="H6" s="68"/>
      <c r="I6" s="94"/>
      <c r="J6" s="95"/>
      <c r="K6" s="43"/>
    </row>
    <row r="7" spans="1:11" ht="15.75" thickBot="1">
      <c r="A7" s="148" t="s">
        <v>132</v>
      </c>
      <c r="B7" s="148"/>
      <c r="C7" s="56"/>
      <c r="D7" s="68"/>
      <c r="E7" s="94"/>
      <c r="F7" s="68"/>
      <c r="G7" s="68"/>
      <c r="H7" s="68"/>
      <c r="I7" s="94"/>
      <c r="J7" s="95"/>
      <c r="K7" s="43"/>
    </row>
    <row r="8" spans="1:11">
      <c r="A8" s="3"/>
      <c r="B8" s="3"/>
      <c r="C8" s="4"/>
      <c r="D8" s="68"/>
      <c r="E8" s="94"/>
      <c r="F8" s="68"/>
      <c r="G8" s="68"/>
      <c r="H8" s="68"/>
      <c r="I8" s="94"/>
      <c r="J8" s="94"/>
      <c r="K8" s="95"/>
    </row>
    <row r="9" spans="1:11">
      <c r="A9" s="5"/>
      <c r="B9" s="5"/>
      <c r="C9" s="6"/>
      <c r="D9" s="69"/>
      <c r="E9" s="96"/>
      <c r="F9" s="69"/>
      <c r="G9" s="69"/>
      <c r="H9" s="69"/>
      <c r="I9" s="96"/>
      <c r="J9" s="96"/>
      <c r="K9" s="97"/>
    </row>
    <row r="10" spans="1:11" ht="105" customHeight="1">
      <c r="A10" s="27" t="s">
        <v>84</v>
      </c>
      <c r="B10" s="48" t="s">
        <v>246</v>
      </c>
      <c r="C10" s="7" t="s">
        <v>29</v>
      </c>
      <c r="D10" s="70" t="s">
        <v>182</v>
      </c>
      <c r="E10" s="70" t="s">
        <v>183</v>
      </c>
      <c r="F10" s="70" t="s">
        <v>163</v>
      </c>
      <c r="G10" s="70" t="s">
        <v>162</v>
      </c>
      <c r="H10" s="70" t="s">
        <v>164</v>
      </c>
      <c r="I10" s="70" t="s">
        <v>165</v>
      </c>
      <c r="J10" s="70" t="s">
        <v>169</v>
      </c>
      <c r="K10" s="70" t="s">
        <v>166</v>
      </c>
    </row>
    <row r="11" spans="1:11" ht="24.75" customHeight="1">
      <c r="A11" s="64"/>
      <c r="B11" s="65"/>
      <c r="C11" s="66"/>
      <c r="D11" s="70" t="s">
        <v>160</v>
      </c>
      <c r="E11" s="70" t="s">
        <v>161</v>
      </c>
      <c r="F11" s="70" t="s">
        <v>177</v>
      </c>
      <c r="G11" s="78" t="s">
        <v>178</v>
      </c>
      <c r="H11" s="70" t="s">
        <v>179</v>
      </c>
      <c r="I11" s="70" t="s">
        <v>181</v>
      </c>
      <c r="J11" s="70" t="s">
        <v>170</v>
      </c>
      <c r="K11" s="70" t="s">
        <v>168</v>
      </c>
    </row>
    <row r="12" spans="1:11">
      <c r="A12" s="8" t="s">
        <v>10</v>
      </c>
      <c r="B12" s="44"/>
      <c r="C12" s="9"/>
      <c r="D12" s="9"/>
      <c r="E12" s="51"/>
      <c r="F12" s="9"/>
      <c r="G12" s="10"/>
      <c r="H12" s="9"/>
      <c r="I12" s="26"/>
      <c r="J12" s="26"/>
      <c r="K12" s="55"/>
    </row>
    <row r="13" spans="1:11" ht="20.25">
      <c r="A13" s="11"/>
      <c r="B13" s="49"/>
      <c r="C13" s="12"/>
      <c r="D13" s="12"/>
      <c r="E13" s="52"/>
      <c r="F13" s="13">
        <f>D13*E13</f>
        <v>0</v>
      </c>
      <c r="G13" s="13"/>
      <c r="H13" s="13">
        <f>F13-G13</f>
        <v>0</v>
      </c>
      <c r="I13" s="12">
        <f>H13*0.1</f>
        <v>0</v>
      </c>
      <c r="J13" s="98"/>
      <c r="K13" s="82">
        <f>H13+I13-J13</f>
        <v>0</v>
      </c>
    </row>
    <row r="14" spans="1:11" ht="20.25">
      <c r="A14" s="11"/>
      <c r="B14" s="49"/>
      <c r="C14" s="12"/>
      <c r="D14" s="12"/>
      <c r="E14" s="52"/>
      <c r="F14" s="13">
        <f t="shared" ref="F14:F36" si="0">D14*E14</f>
        <v>0</v>
      </c>
      <c r="G14" s="13"/>
      <c r="H14" s="13">
        <f t="shared" ref="H14:H36" si="1">F14-G14</f>
        <v>0</v>
      </c>
      <c r="I14" s="12">
        <f>H14*0.1</f>
        <v>0</v>
      </c>
      <c r="J14" s="98"/>
      <c r="K14" s="82">
        <f t="shared" ref="K14:K36" si="2">H14+I14-J14</f>
        <v>0</v>
      </c>
    </row>
    <row r="15" spans="1:11" ht="20.25">
      <c r="A15" s="11"/>
      <c r="B15" s="11"/>
      <c r="C15" s="12"/>
      <c r="D15" s="12"/>
      <c r="E15" s="52"/>
      <c r="F15" s="13">
        <f t="shared" si="0"/>
        <v>0</v>
      </c>
      <c r="G15" s="13"/>
      <c r="H15" s="13">
        <f t="shared" si="1"/>
        <v>0</v>
      </c>
      <c r="I15" s="12">
        <f t="shared" ref="I15:I36" si="3">H15*0.1</f>
        <v>0</v>
      </c>
      <c r="J15" s="98"/>
      <c r="K15" s="82">
        <f t="shared" si="2"/>
        <v>0</v>
      </c>
    </row>
    <row r="16" spans="1:11" ht="20.25">
      <c r="A16" s="11"/>
      <c r="B16" s="11"/>
      <c r="C16" s="12"/>
      <c r="D16" s="12"/>
      <c r="E16" s="52"/>
      <c r="F16" s="13">
        <f t="shared" si="0"/>
        <v>0</v>
      </c>
      <c r="G16" s="13"/>
      <c r="H16" s="13">
        <f t="shared" si="1"/>
        <v>0</v>
      </c>
      <c r="I16" s="12">
        <f t="shared" si="3"/>
        <v>0</v>
      </c>
      <c r="J16" s="98"/>
      <c r="K16" s="82">
        <f t="shared" si="2"/>
        <v>0</v>
      </c>
    </row>
    <row r="17" spans="1:11" ht="20.25">
      <c r="A17" s="11"/>
      <c r="B17" s="11"/>
      <c r="C17" s="12"/>
      <c r="D17" s="12"/>
      <c r="E17" s="52"/>
      <c r="F17" s="13">
        <f t="shared" si="0"/>
        <v>0</v>
      </c>
      <c r="G17" s="13"/>
      <c r="H17" s="13">
        <f t="shared" si="1"/>
        <v>0</v>
      </c>
      <c r="I17" s="12">
        <f t="shared" si="3"/>
        <v>0</v>
      </c>
      <c r="J17" s="98"/>
      <c r="K17" s="82">
        <f t="shared" si="2"/>
        <v>0</v>
      </c>
    </row>
    <row r="18" spans="1:11" ht="20.25">
      <c r="A18" s="11"/>
      <c r="B18" s="11"/>
      <c r="C18" s="12"/>
      <c r="D18" s="12"/>
      <c r="E18" s="52"/>
      <c r="F18" s="13">
        <f t="shared" si="0"/>
        <v>0</v>
      </c>
      <c r="G18" s="13"/>
      <c r="H18" s="13">
        <f t="shared" si="1"/>
        <v>0</v>
      </c>
      <c r="I18" s="12">
        <f t="shared" si="3"/>
        <v>0</v>
      </c>
      <c r="J18" s="98"/>
      <c r="K18" s="82">
        <f t="shared" si="2"/>
        <v>0</v>
      </c>
    </row>
    <row r="19" spans="1:11" ht="20.25">
      <c r="A19" s="11"/>
      <c r="B19" s="11"/>
      <c r="C19" s="12"/>
      <c r="D19" s="12"/>
      <c r="E19" s="52"/>
      <c r="F19" s="13">
        <f t="shared" si="0"/>
        <v>0</v>
      </c>
      <c r="G19" s="13"/>
      <c r="H19" s="13">
        <f t="shared" si="1"/>
        <v>0</v>
      </c>
      <c r="I19" s="12">
        <f t="shared" si="3"/>
        <v>0</v>
      </c>
      <c r="J19" s="98"/>
      <c r="K19" s="82">
        <f t="shared" si="2"/>
        <v>0</v>
      </c>
    </row>
    <row r="20" spans="1:11" ht="20.25">
      <c r="A20" s="11"/>
      <c r="B20" s="11"/>
      <c r="C20" s="12"/>
      <c r="D20" s="12"/>
      <c r="E20" s="52"/>
      <c r="F20" s="13">
        <f t="shared" si="0"/>
        <v>0</v>
      </c>
      <c r="G20" s="13"/>
      <c r="H20" s="13">
        <f t="shared" si="1"/>
        <v>0</v>
      </c>
      <c r="I20" s="12">
        <f t="shared" si="3"/>
        <v>0</v>
      </c>
      <c r="J20" s="98"/>
      <c r="K20" s="82">
        <f t="shared" si="2"/>
        <v>0</v>
      </c>
    </row>
    <row r="21" spans="1:11" ht="20.25">
      <c r="A21" s="11"/>
      <c r="B21" s="11"/>
      <c r="C21" s="12"/>
      <c r="D21" s="12"/>
      <c r="E21" s="52"/>
      <c r="F21" s="13">
        <f t="shared" si="0"/>
        <v>0</v>
      </c>
      <c r="G21" s="13"/>
      <c r="H21" s="13">
        <f t="shared" si="1"/>
        <v>0</v>
      </c>
      <c r="I21" s="12">
        <f t="shared" si="3"/>
        <v>0</v>
      </c>
      <c r="J21" s="98"/>
      <c r="K21" s="82">
        <f t="shared" si="2"/>
        <v>0</v>
      </c>
    </row>
    <row r="22" spans="1:11" ht="20.25">
      <c r="A22" s="11"/>
      <c r="B22" s="11"/>
      <c r="C22" s="12"/>
      <c r="D22" s="12"/>
      <c r="E22" s="52"/>
      <c r="F22" s="13">
        <f t="shared" si="0"/>
        <v>0</v>
      </c>
      <c r="G22" s="13"/>
      <c r="H22" s="13">
        <f t="shared" si="1"/>
        <v>0</v>
      </c>
      <c r="I22" s="12">
        <f t="shared" si="3"/>
        <v>0</v>
      </c>
      <c r="J22" s="98"/>
      <c r="K22" s="82">
        <f t="shared" si="2"/>
        <v>0</v>
      </c>
    </row>
    <row r="23" spans="1:11" ht="20.25">
      <c r="A23" s="11"/>
      <c r="B23" s="19"/>
      <c r="C23" s="12"/>
      <c r="D23" s="12"/>
      <c r="E23" s="52"/>
      <c r="F23" s="13">
        <f t="shared" si="0"/>
        <v>0</v>
      </c>
      <c r="G23" s="13"/>
      <c r="H23" s="13">
        <f t="shared" si="1"/>
        <v>0</v>
      </c>
      <c r="I23" s="12">
        <f t="shared" si="3"/>
        <v>0</v>
      </c>
      <c r="J23" s="98"/>
      <c r="K23" s="82">
        <f t="shared" si="2"/>
        <v>0</v>
      </c>
    </row>
    <row r="24" spans="1:11" ht="20.25">
      <c r="A24" s="11"/>
      <c r="B24" s="11"/>
      <c r="C24" s="12"/>
      <c r="D24" s="12"/>
      <c r="E24" s="52"/>
      <c r="F24" s="13">
        <f t="shared" si="0"/>
        <v>0</v>
      </c>
      <c r="G24" s="13"/>
      <c r="H24" s="13">
        <f t="shared" si="1"/>
        <v>0</v>
      </c>
      <c r="I24" s="12">
        <f t="shared" si="3"/>
        <v>0</v>
      </c>
      <c r="J24" s="98"/>
      <c r="K24" s="82">
        <f t="shared" si="2"/>
        <v>0</v>
      </c>
    </row>
    <row r="25" spans="1:11" ht="20.25">
      <c r="A25" s="11"/>
      <c r="B25" s="11"/>
      <c r="C25" s="12"/>
      <c r="D25" s="12"/>
      <c r="E25" s="52"/>
      <c r="F25" s="13">
        <f t="shared" si="0"/>
        <v>0</v>
      </c>
      <c r="G25" s="13"/>
      <c r="H25" s="13">
        <f t="shared" si="1"/>
        <v>0</v>
      </c>
      <c r="I25" s="12">
        <f t="shared" si="3"/>
        <v>0</v>
      </c>
      <c r="J25" s="98"/>
      <c r="K25" s="82">
        <f t="shared" si="2"/>
        <v>0</v>
      </c>
    </row>
    <row r="26" spans="1:11" ht="20.25">
      <c r="A26" s="11"/>
      <c r="B26" s="11"/>
      <c r="C26" s="12"/>
      <c r="D26" s="12"/>
      <c r="E26" s="52"/>
      <c r="F26" s="13">
        <f t="shared" si="0"/>
        <v>0</v>
      </c>
      <c r="G26" s="13"/>
      <c r="H26" s="13">
        <f t="shared" si="1"/>
        <v>0</v>
      </c>
      <c r="I26" s="12">
        <f t="shared" si="3"/>
        <v>0</v>
      </c>
      <c r="J26" s="98"/>
      <c r="K26" s="82">
        <f t="shared" si="2"/>
        <v>0</v>
      </c>
    </row>
    <row r="27" spans="1:11" ht="20.25">
      <c r="A27" s="11"/>
      <c r="B27" s="11"/>
      <c r="C27" s="12"/>
      <c r="D27" s="12"/>
      <c r="E27" s="52"/>
      <c r="F27" s="13">
        <f t="shared" si="0"/>
        <v>0</v>
      </c>
      <c r="G27" s="13"/>
      <c r="H27" s="13">
        <f t="shared" si="1"/>
        <v>0</v>
      </c>
      <c r="I27" s="12">
        <f t="shared" si="3"/>
        <v>0</v>
      </c>
      <c r="J27" s="98"/>
      <c r="K27" s="82">
        <f t="shared" si="2"/>
        <v>0</v>
      </c>
    </row>
    <row r="28" spans="1:11" ht="20.25">
      <c r="A28" s="11"/>
      <c r="B28" s="11"/>
      <c r="C28" s="12"/>
      <c r="D28" s="12"/>
      <c r="E28" s="52"/>
      <c r="F28" s="13">
        <f t="shared" si="0"/>
        <v>0</v>
      </c>
      <c r="G28" s="13"/>
      <c r="H28" s="13">
        <f t="shared" si="1"/>
        <v>0</v>
      </c>
      <c r="I28" s="12">
        <f t="shared" si="3"/>
        <v>0</v>
      </c>
      <c r="J28" s="98"/>
      <c r="K28" s="82">
        <f t="shared" si="2"/>
        <v>0</v>
      </c>
    </row>
    <row r="29" spans="1:11" ht="20.25">
      <c r="A29" s="11"/>
      <c r="B29" s="11"/>
      <c r="C29" s="12"/>
      <c r="D29" s="12"/>
      <c r="E29" s="52"/>
      <c r="F29" s="13">
        <f t="shared" si="0"/>
        <v>0</v>
      </c>
      <c r="G29" s="13"/>
      <c r="H29" s="13">
        <f t="shared" si="1"/>
        <v>0</v>
      </c>
      <c r="I29" s="12">
        <f t="shared" si="3"/>
        <v>0</v>
      </c>
      <c r="J29" s="98"/>
      <c r="K29" s="82">
        <f t="shared" si="2"/>
        <v>0</v>
      </c>
    </row>
    <row r="30" spans="1:11" ht="20.25">
      <c r="A30" s="11"/>
      <c r="B30" s="11"/>
      <c r="C30" s="12"/>
      <c r="D30" s="12"/>
      <c r="E30" s="52"/>
      <c r="F30" s="13">
        <f t="shared" si="0"/>
        <v>0</v>
      </c>
      <c r="G30" s="13"/>
      <c r="H30" s="13">
        <f t="shared" si="1"/>
        <v>0</v>
      </c>
      <c r="I30" s="12">
        <f t="shared" si="3"/>
        <v>0</v>
      </c>
      <c r="J30" s="98"/>
      <c r="K30" s="82">
        <f t="shared" si="2"/>
        <v>0</v>
      </c>
    </row>
    <row r="31" spans="1:11" ht="20.25">
      <c r="A31" s="11"/>
      <c r="B31" s="11"/>
      <c r="C31" s="12"/>
      <c r="D31" s="12"/>
      <c r="E31" s="52"/>
      <c r="F31" s="13">
        <f t="shared" si="0"/>
        <v>0</v>
      </c>
      <c r="G31" s="13"/>
      <c r="H31" s="13">
        <f t="shared" si="1"/>
        <v>0</v>
      </c>
      <c r="I31" s="12">
        <f t="shared" si="3"/>
        <v>0</v>
      </c>
      <c r="J31" s="98"/>
      <c r="K31" s="82">
        <f t="shared" si="2"/>
        <v>0</v>
      </c>
    </row>
    <row r="32" spans="1:11" ht="20.25">
      <c r="A32" s="11"/>
      <c r="C32" s="12"/>
      <c r="D32" s="12"/>
      <c r="E32" s="52"/>
      <c r="F32" s="13">
        <f t="shared" si="0"/>
        <v>0</v>
      </c>
      <c r="G32" s="13"/>
      <c r="H32" s="13">
        <f t="shared" si="1"/>
        <v>0</v>
      </c>
      <c r="I32" s="12">
        <f t="shared" si="3"/>
        <v>0</v>
      </c>
      <c r="J32" s="98"/>
      <c r="K32" s="82">
        <f t="shared" si="2"/>
        <v>0</v>
      </c>
    </row>
    <row r="33" spans="1:11" ht="20.25">
      <c r="A33" s="11"/>
      <c r="B33" s="11"/>
      <c r="C33" s="12"/>
      <c r="D33" s="12"/>
      <c r="E33" s="52"/>
      <c r="F33" s="13">
        <f t="shared" si="0"/>
        <v>0</v>
      </c>
      <c r="G33" s="13"/>
      <c r="H33" s="13">
        <f t="shared" si="1"/>
        <v>0</v>
      </c>
      <c r="I33" s="12">
        <f t="shared" si="3"/>
        <v>0</v>
      </c>
      <c r="J33" s="98"/>
      <c r="K33" s="82">
        <f t="shared" si="2"/>
        <v>0</v>
      </c>
    </row>
    <row r="34" spans="1:11" ht="20.25">
      <c r="A34" s="11"/>
      <c r="B34" s="11"/>
      <c r="C34" s="12"/>
      <c r="D34" s="12"/>
      <c r="E34" s="52"/>
      <c r="F34" s="13">
        <f t="shared" si="0"/>
        <v>0</v>
      </c>
      <c r="G34" s="13"/>
      <c r="H34" s="13">
        <f t="shared" si="1"/>
        <v>0</v>
      </c>
      <c r="I34" s="12">
        <f t="shared" si="3"/>
        <v>0</v>
      </c>
      <c r="J34" s="98"/>
      <c r="K34" s="82">
        <f t="shared" si="2"/>
        <v>0</v>
      </c>
    </row>
    <row r="35" spans="1:11" ht="20.25">
      <c r="A35" s="11"/>
      <c r="B35" s="11"/>
      <c r="C35" s="12"/>
      <c r="D35" s="12"/>
      <c r="E35" s="52"/>
      <c r="F35" s="13">
        <f t="shared" si="0"/>
        <v>0</v>
      </c>
      <c r="G35" s="13"/>
      <c r="H35" s="13">
        <f t="shared" si="1"/>
        <v>0</v>
      </c>
      <c r="I35" s="12">
        <f t="shared" si="3"/>
        <v>0</v>
      </c>
      <c r="J35" s="98"/>
      <c r="K35" s="82">
        <f t="shared" si="2"/>
        <v>0</v>
      </c>
    </row>
    <row r="36" spans="1:11" ht="20.25">
      <c r="A36" s="11"/>
      <c r="B36" s="11"/>
      <c r="C36" s="12"/>
      <c r="D36" s="12"/>
      <c r="E36" s="52"/>
      <c r="F36" s="13">
        <f t="shared" si="0"/>
        <v>0</v>
      </c>
      <c r="G36" s="13"/>
      <c r="H36" s="13">
        <f t="shared" si="1"/>
        <v>0</v>
      </c>
      <c r="I36" s="12">
        <f t="shared" si="3"/>
        <v>0</v>
      </c>
      <c r="J36" s="98"/>
      <c r="K36" s="82">
        <f t="shared" si="2"/>
        <v>0</v>
      </c>
    </row>
    <row r="37" spans="1:11" ht="20.25">
      <c r="A37" s="29"/>
      <c r="B37" s="156" t="s">
        <v>1</v>
      </c>
      <c r="C37" s="157"/>
      <c r="D37" s="157"/>
      <c r="E37" s="157"/>
      <c r="F37" s="31">
        <f>SUM(F13:F36)</f>
        <v>0</v>
      </c>
      <c r="G37" s="31">
        <f>SUM(G13:G36)</f>
        <v>0</v>
      </c>
      <c r="H37" s="31">
        <f>SUM(H13:H36)</f>
        <v>0</v>
      </c>
      <c r="I37" s="31">
        <f>SUM(I13:I36)</f>
        <v>0</v>
      </c>
      <c r="J37" s="98"/>
      <c r="K37" s="82">
        <f>SUM(K13:K36)</f>
        <v>0</v>
      </c>
    </row>
    <row r="38" spans="1:11" ht="105" customHeight="1">
      <c r="A38" s="27" t="s">
        <v>84</v>
      </c>
      <c r="B38" s="48" t="s">
        <v>246</v>
      </c>
      <c r="C38" s="7" t="s">
        <v>29</v>
      </c>
      <c r="D38" s="70" t="s">
        <v>182</v>
      </c>
      <c r="E38" s="70" t="s">
        <v>183</v>
      </c>
      <c r="F38" s="70" t="s">
        <v>163</v>
      </c>
      <c r="G38" s="70" t="s">
        <v>162</v>
      </c>
      <c r="H38" s="70" t="s">
        <v>164</v>
      </c>
      <c r="I38" s="70" t="s">
        <v>165</v>
      </c>
      <c r="J38" s="70" t="s">
        <v>169</v>
      </c>
      <c r="K38" s="70" t="s">
        <v>166</v>
      </c>
    </row>
    <row r="39" spans="1:11" ht="41.25" customHeight="1">
      <c r="A39" s="64"/>
      <c r="B39" s="65"/>
      <c r="C39" s="66"/>
      <c r="D39" s="70" t="s">
        <v>160</v>
      </c>
      <c r="E39" s="70" t="s">
        <v>161</v>
      </c>
      <c r="F39" s="70" t="s">
        <v>177</v>
      </c>
      <c r="G39" s="78" t="s">
        <v>178</v>
      </c>
      <c r="H39" s="70" t="s">
        <v>179</v>
      </c>
      <c r="I39" s="70" t="s">
        <v>167</v>
      </c>
      <c r="J39" s="70" t="s">
        <v>261</v>
      </c>
      <c r="K39" s="70" t="s">
        <v>168</v>
      </c>
    </row>
    <row r="40" spans="1:11">
      <c r="A40" s="14" t="s">
        <v>254</v>
      </c>
      <c r="B40" s="45"/>
      <c r="C40" s="10"/>
      <c r="D40" s="10"/>
      <c r="E40" s="26"/>
      <c r="F40" s="10"/>
      <c r="G40" s="10"/>
      <c r="H40" s="10"/>
      <c r="I40" s="26"/>
      <c r="J40" s="10"/>
      <c r="K40" s="55"/>
    </row>
    <row r="41" spans="1:11">
      <c r="A41" s="8" t="s">
        <v>255</v>
      </c>
      <c r="B41" s="44"/>
      <c r="C41" s="153"/>
      <c r="D41" s="153"/>
      <c r="E41" s="154"/>
      <c r="F41" s="153"/>
      <c r="G41" s="10"/>
      <c r="H41" s="153"/>
      <c r="I41" s="26"/>
      <c r="J41" s="10"/>
      <c r="K41" s="55"/>
    </row>
    <row r="42" spans="1:11" ht="22.5">
      <c r="A42" s="15" t="s">
        <v>2</v>
      </c>
      <c r="B42" s="15"/>
      <c r="C42" s="16"/>
      <c r="D42" s="16"/>
      <c r="E42" s="53"/>
      <c r="F42" s="17">
        <f>D42*E42</f>
        <v>0</v>
      </c>
      <c r="G42" s="79"/>
      <c r="H42" s="17">
        <f>F42-G42</f>
        <v>0</v>
      </c>
      <c r="I42" s="13">
        <f>H42*0.1</f>
        <v>0</v>
      </c>
      <c r="J42" s="142" t="str">
        <f>IF($C$7="OUI",((H42+I42)*0.8),IF($C$7="NON",0,"Remplir la cellule C7"))</f>
        <v>Remplir la cellule C7</v>
      </c>
      <c r="K42" s="143" t="str">
        <f>IF(J42="Remplir la cellule C7","Remplir la cellule C7",H42+I42-J42)</f>
        <v>Remplir la cellule C7</v>
      </c>
    </row>
    <row r="43" spans="1:11" ht="22.5">
      <c r="A43" s="15"/>
      <c r="B43" s="15"/>
      <c r="C43" s="16"/>
      <c r="D43" s="16"/>
      <c r="E43" s="53"/>
      <c r="F43" s="17">
        <f t="shared" ref="F43:F52" si="4">D43*E43</f>
        <v>0</v>
      </c>
      <c r="G43" s="79"/>
      <c r="H43" s="17">
        <f t="shared" ref="H43:H52" si="5">F43-G43</f>
        <v>0</v>
      </c>
      <c r="I43" s="13">
        <f t="shared" ref="I43:I52" si="6">H43*0.1</f>
        <v>0</v>
      </c>
      <c r="J43" s="142" t="str">
        <f>IF($C$7="OUI",((H43+I43)*0.8),IF($C$7="NON",0,"Remplir la cellule C7"))</f>
        <v>Remplir la cellule C7</v>
      </c>
      <c r="K43" s="143" t="str">
        <f t="shared" ref="K43:K52" si="7">IF(J43="Remplir la cellule C7","Remplir la cellule C7",H43+I43-J43)</f>
        <v>Remplir la cellule C7</v>
      </c>
    </row>
    <row r="44" spans="1:11" ht="22.5">
      <c r="A44" s="15"/>
      <c r="B44" s="15"/>
      <c r="C44" s="16"/>
      <c r="D44" s="16"/>
      <c r="E44" s="53"/>
      <c r="F44" s="17">
        <f t="shared" si="4"/>
        <v>0</v>
      </c>
      <c r="G44" s="79"/>
      <c r="H44" s="17">
        <f t="shared" si="5"/>
        <v>0</v>
      </c>
      <c r="I44" s="13">
        <f t="shared" si="6"/>
        <v>0</v>
      </c>
      <c r="J44" s="142" t="str">
        <f>IF($C$7="OUI",((H44+I44)*0.8),IF($C$7="NON",0,"Remplir la cellule C7"))</f>
        <v>Remplir la cellule C7</v>
      </c>
      <c r="K44" s="143" t="str">
        <f t="shared" si="7"/>
        <v>Remplir la cellule C7</v>
      </c>
    </row>
    <row r="45" spans="1:11" ht="28.5">
      <c r="A45" s="11" t="s">
        <v>11</v>
      </c>
      <c r="B45" s="144"/>
      <c r="C45" s="12"/>
      <c r="D45" s="12"/>
      <c r="E45" s="52"/>
      <c r="F45" s="17">
        <f t="shared" si="4"/>
        <v>0</v>
      </c>
      <c r="G45" s="79"/>
      <c r="H45" s="17">
        <f t="shared" si="5"/>
        <v>0</v>
      </c>
      <c r="I45" s="13">
        <f t="shared" si="6"/>
        <v>0</v>
      </c>
      <c r="J45" s="142" t="str">
        <f>IF($C$7="OUI",((H45+I45)*0.8),IF($C$7="NON",0,"Remplir la cellule C7"))</f>
        <v>Remplir la cellule C7</v>
      </c>
      <c r="K45" s="143" t="str">
        <f t="shared" si="7"/>
        <v>Remplir la cellule C7</v>
      </c>
    </row>
    <row r="46" spans="1:11" ht="22.5">
      <c r="A46" s="11"/>
      <c r="B46" s="144"/>
      <c r="C46" s="12"/>
      <c r="D46" s="12"/>
      <c r="E46" s="52"/>
      <c r="F46" s="17">
        <f t="shared" si="4"/>
        <v>0</v>
      </c>
      <c r="G46" s="79"/>
      <c r="H46" s="17">
        <f t="shared" si="5"/>
        <v>0</v>
      </c>
      <c r="I46" s="13">
        <f t="shared" si="6"/>
        <v>0</v>
      </c>
      <c r="J46" s="142" t="str">
        <f>IF($C$7="OUI",((H46+I46)*0.8),IF($C$7="NON",0,"Remplir la cellule C7"))</f>
        <v>Remplir la cellule C7</v>
      </c>
      <c r="K46" s="143" t="str">
        <f t="shared" si="7"/>
        <v>Remplir la cellule C7</v>
      </c>
    </row>
    <row r="47" spans="1:11">
      <c r="A47" s="8" t="s">
        <v>256</v>
      </c>
      <c r="B47" s="44"/>
      <c r="C47" s="153"/>
      <c r="D47" s="153"/>
      <c r="E47" s="154"/>
      <c r="F47" s="153"/>
      <c r="G47" s="10"/>
      <c r="H47" s="153"/>
      <c r="I47" s="26"/>
      <c r="J47" s="10"/>
      <c r="K47" s="55"/>
    </row>
    <row r="48" spans="1:11" ht="28.5" customHeight="1">
      <c r="A48" s="11" t="s">
        <v>3</v>
      </c>
      <c r="B48" s="144"/>
      <c r="C48" s="12"/>
      <c r="D48" s="12"/>
      <c r="E48" s="52"/>
      <c r="F48" s="17">
        <f t="shared" si="4"/>
        <v>0</v>
      </c>
      <c r="G48" s="79"/>
      <c r="H48" s="17">
        <f t="shared" si="5"/>
        <v>0</v>
      </c>
      <c r="I48" s="13">
        <f t="shared" si="6"/>
        <v>0</v>
      </c>
      <c r="J48" s="142" t="str">
        <f>IF($C$7="OUI",((H48+I48)*0.8),IF($C$7="NON",0,"Remplir la cellule C7"))</f>
        <v>Remplir la cellule C7</v>
      </c>
      <c r="K48" s="143" t="str">
        <f t="shared" si="7"/>
        <v>Remplir la cellule C7</v>
      </c>
    </row>
    <row r="49" spans="1:11" ht="28.5" customHeight="1">
      <c r="A49" s="11"/>
      <c r="B49" s="144"/>
      <c r="D49" s="12"/>
      <c r="E49" s="52"/>
      <c r="F49" s="17">
        <f t="shared" si="4"/>
        <v>0</v>
      </c>
      <c r="G49" s="79"/>
      <c r="H49" s="17">
        <f t="shared" si="5"/>
        <v>0</v>
      </c>
      <c r="I49" s="13">
        <f t="shared" si="6"/>
        <v>0</v>
      </c>
      <c r="J49" s="142" t="str">
        <f>IF($C$7="OUI",((H49+I49)*0.8),IF($C$7="NON",0,"Remplir la cellule C7"))</f>
        <v>Remplir la cellule C7</v>
      </c>
      <c r="K49" s="143" t="str">
        <f t="shared" si="7"/>
        <v>Remplir la cellule C7</v>
      </c>
    </row>
    <row r="50" spans="1:11" ht="22.5">
      <c r="A50" s="11"/>
      <c r="B50" s="144"/>
      <c r="C50" s="12"/>
      <c r="D50" s="12"/>
      <c r="E50" s="52"/>
      <c r="F50" s="17">
        <f t="shared" si="4"/>
        <v>0</v>
      </c>
      <c r="G50" s="79"/>
      <c r="H50" s="17">
        <f t="shared" si="5"/>
        <v>0</v>
      </c>
      <c r="I50" s="13">
        <f t="shared" si="6"/>
        <v>0</v>
      </c>
      <c r="J50" s="142" t="str">
        <f>IF($C$7="OUI",((H50+I50)*0.8),IF($C$7="NON",0,"Remplir la cellule C7"))</f>
        <v>Remplir la cellule C7</v>
      </c>
      <c r="K50" s="143" t="str">
        <f t="shared" si="7"/>
        <v>Remplir la cellule C7</v>
      </c>
    </row>
    <row r="51" spans="1:11" ht="22.5">
      <c r="A51" s="145" t="s">
        <v>4</v>
      </c>
      <c r="B51" s="144"/>
      <c r="C51" s="12"/>
      <c r="D51" s="12"/>
      <c r="E51" s="52"/>
      <c r="F51" s="17">
        <f t="shared" si="4"/>
        <v>0</v>
      </c>
      <c r="G51" s="79"/>
      <c r="H51" s="17">
        <f t="shared" si="5"/>
        <v>0</v>
      </c>
      <c r="I51" s="13">
        <f t="shared" si="6"/>
        <v>0</v>
      </c>
      <c r="J51" s="142" t="str">
        <f>IF($C$7="OUI",((H51+I51)*0.4),IF($C$7="NON",0,"Remplir la cellule C7"))</f>
        <v>Remplir la cellule C7</v>
      </c>
      <c r="K51" s="143" t="str">
        <f t="shared" si="7"/>
        <v>Remplir la cellule C7</v>
      </c>
    </row>
    <row r="52" spans="1:11" ht="22.5">
      <c r="A52" s="50"/>
      <c r="B52" s="144"/>
      <c r="C52" s="20"/>
      <c r="D52" s="20"/>
      <c r="E52" s="54"/>
      <c r="F52" s="17">
        <f t="shared" si="4"/>
        <v>0</v>
      </c>
      <c r="G52" s="79"/>
      <c r="H52" s="17">
        <f t="shared" si="5"/>
        <v>0</v>
      </c>
      <c r="I52" s="13">
        <f t="shared" si="6"/>
        <v>0</v>
      </c>
      <c r="J52" s="142" t="str">
        <f>IF($C$7="OUI",((H52+I52)*0.4),IF($C$7="NON",0,"Remplir la cellule C7"))</f>
        <v>Remplir la cellule C7</v>
      </c>
      <c r="K52" s="143" t="str">
        <f t="shared" si="7"/>
        <v>Remplir la cellule C7</v>
      </c>
    </row>
    <row r="53" spans="1:11" ht="20.25">
      <c r="A53" s="29"/>
      <c r="B53" s="158" t="s">
        <v>5</v>
      </c>
      <c r="C53" s="159"/>
      <c r="D53" s="159"/>
      <c r="E53" s="159"/>
      <c r="F53" s="90">
        <f>SUM(F42:F52)</f>
        <v>0</v>
      </c>
      <c r="G53" s="31">
        <f>SUM(G40:G52)</f>
        <v>0</v>
      </c>
      <c r="H53" s="31">
        <f>SUM(H40:H52)</f>
        <v>0</v>
      </c>
      <c r="I53" s="31">
        <f>SUM(I40:I52)</f>
        <v>0</v>
      </c>
      <c r="J53" s="31">
        <f>SUM(J40:J52)</f>
        <v>0</v>
      </c>
      <c r="K53" s="82">
        <f>SUM(K42:K52)</f>
        <v>0</v>
      </c>
    </row>
    <row r="54" spans="1:11" ht="105" customHeight="1">
      <c r="A54" s="27" t="s">
        <v>84</v>
      </c>
      <c r="B54" s="48" t="s">
        <v>246</v>
      </c>
      <c r="C54" s="7" t="s">
        <v>29</v>
      </c>
      <c r="D54" s="70" t="s">
        <v>182</v>
      </c>
      <c r="E54" s="70" t="s">
        <v>183</v>
      </c>
      <c r="F54" s="70" t="s">
        <v>163</v>
      </c>
      <c r="G54" s="70" t="s">
        <v>162</v>
      </c>
      <c r="H54" s="70" t="s">
        <v>164</v>
      </c>
      <c r="I54" s="70" t="s">
        <v>165</v>
      </c>
      <c r="J54" s="70" t="s">
        <v>169</v>
      </c>
      <c r="K54" s="70" t="s">
        <v>166</v>
      </c>
    </row>
    <row r="55" spans="1:11" ht="24.75" customHeight="1">
      <c r="A55" s="64"/>
      <c r="B55" s="65"/>
      <c r="C55" s="66"/>
      <c r="D55" s="70" t="s">
        <v>160</v>
      </c>
      <c r="E55" s="70" t="s">
        <v>161</v>
      </c>
      <c r="F55" s="70" t="s">
        <v>177</v>
      </c>
      <c r="G55" s="78" t="s">
        <v>178</v>
      </c>
      <c r="H55" s="70" t="s">
        <v>179</v>
      </c>
      <c r="I55" s="70" t="s">
        <v>167</v>
      </c>
      <c r="J55" s="70" t="s">
        <v>171</v>
      </c>
      <c r="K55" s="70" t="s">
        <v>168</v>
      </c>
    </row>
    <row r="56" spans="1:11">
      <c r="A56" s="14" t="s">
        <v>65</v>
      </c>
      <c r="B56" s="45"/>
      <c r="C56" s="18"/>
      <c r="D56" s="99"/>
      <c r="E56" s="100"/>
      <c r="F56" s="99"/>
      <c r="G56" s="10"/>
      <c r="H56" s="99"/>
      <c r="I56" s="26"/>
      <c r="J56" s="10"/>
      <c r="K56" s="26"/>
    </row>
    <row r="57" spans="1:11" ht="22.5">
      <c r="A57" s="15" t="s">
        <v>44</v>
      </c>
      <c r="B57" s="144"/>
      <c r="C57" s="16"/>
      <c r="D57" s="16"/>
      <c r="E57" s="53"/>
      <c r="F57" s="17">
        <f>D57*E57</f>
        <v>0</v>
      </c>
      <c r="G57" s="79"/>
      <c r="H57" s="17">
        <f>F57-G57</f>
        <v>0</v>
      </c>
      <c r="I57" s="13">
        <f>H57*0.1</f>
        <v>0</v>
      </c>
      <c r="J57" s="142" t="str">
        <f>IF($C$7="OUI",((H57+I57)*0.4),IF($C$7="NON",0,"Remplir la cellule C7"))</f>
        <v>Remplir la cellule C7</v>
      </c>
      <c r="K57" s="143" t="str">
        <f>IF(J57="Remplir la cellule C7","Remplir la cellule C7",H57+I57-J57)</f>
        <v>Remplir la cellule C7</v>
      </c>
    </row>
    <row r="58" spans="1:11" ht="22.5">
      <c r="A58" s="15"/>
      <c r="B58" s="144"/>
      <c r="C58" s="16"/>
      <c r="D58" s="16"/>
      <c r="E58" s="53"/>
      <c r="F58" s="17">
        <f t="shared" ref="F58:F63" si="8">D58*E58</f>
        <v>0</v>
      </c>
      <c r="G58" s="79"/>
      <c r="H58" s="17">
        <f t="shared" ref="H58:H63" si="9">F58-G58</f>
        <v>0</v>
      </c>
      <c r="I58" s="13">
        <f t="shared" ref="I58:I63" si="10">H58*0.1</f>
        <v>0</v>
      </c>
      <c r="J58" s="142" t="str">
        <f t="shared" ref="J58:J63" si="11">IF($C$7="OUI",((H58+I58)*0.4),IF($C$7="NON",0,"Remplir la cellule C7"))</f>
        <v>Remplir la cellule C7</v>
      </c>
      <c r="K58" s="143" t="str">
        <f t="shared" ref="K58:K63" si="12">IF(J58="Remplir la cellule C7","Remplir la cellule C7",H58+I58-J58)</f>
        <v>Remplir la cellule C7</v>
      </c>
    </row>
    <row r="59" spans="1:11" ht="22.5">
      <c r="A59" s="11" t="s">
        <v>43</v>
      </c>
      <c r="B59" s="15"/>
      <c r="C59" s="16"/>
      <c r="D59" s="16"/>
      <c r="E59" s="53"/>
      <c r="F59" s="17">
        <f t="shared" si="8"/>
        <v>0</v>
      </c>
      <c r="G59" s="79"/>
      <c r="H59" s="17">
        <f t="shared" si="9"/>
        <v>0</v>
      </c>
      <c r="I59" s="13">
        <f t="shared" si="10"/>
        <v>0</v>
      </c>
      <c r="J59" s="142" t="str">
        <f t="shared" si="11"/>
        <v>Remplir la cellule C7</v>
      </c>
      <c r="K59" s="143" t="str">
        <f t="shared" si="12"/>
        <v>Remplir la cellule C7</v>
      </c>
    </row>
    <row r="60" spans="1:11" ht="22.5">
      <c r="A60" s="15"/>
      <c r="B60" s="15"/>
      <c r="C60" s="16"/>
      <c r="D60" s="16"/>
      <c r="E60" s="53"/>
      <c r="F60" s="17">
        <f t="shared" si="8"/>
        <v>0</v>
      </c>
      <c r="G60" s="79"/>
      <c r="H60" s="17">
        <f t="shared" si="9"/>
        <v>0</v>
      </c>
      <c r="I60" s="13">
        <f t="shared" si="10"/>
        <v>0</v>
      </c>
      <c r="J60" s="142" t="str">
        <f t="shared" si="11"/>
        <v>Remplir la cellule C7</v>
      </c>
      <c r="K60" s="143" t="str">
        <f t="shared" si="12"/>
        <v>Remplir la cellule C7</v>
      </c>
    </row>
    <row r="61" spans="1:11" ht="22.5">
      <c r="A61" s="15"/>
      <c r="B61" s="15"/>
      <c r="C61" s="16"/>
      <c r="D61" s="16"/>
      <c r="E61" s="53"/>
      <c r="F61" s="17">
        <f t="shared" si="8"/>
        <v>0</v>
      </c>
      <c r="G61" s="79"/>
      <c r="H61" s="17">
        <f t="shared" si="9"/>
        <v>0</v>
      </c>
      <c r="I61" s="13">
        <f t="shared" si="10"/>
        <v>0</v>
      </c>
      <c r="J61" s="142" t="str">
        <f t="shared" si="11"/>
        <v>Remplir la cellule C7</v>
      </c>
      <c r="K61" s="143" t="str">
        <f t="shared" si="12"/>
        <v>Remplir la cellule C7</v>
      </c>
    </row>
    <row r="62" spans="1:11" ht="22.5">
      <c r="A62" s="15"/>
      <c r="B62" s="11"/>
      <c r="C62" s="16"/>
      <c r="D62" s="16"/>
      <c r="E62" s="53"/>
      <c r="F62" s="17">
        <f t="shared" si="8"/>
        <v>0</v>
      </c>
      <c r="G62" s="79"/>
      <c r="H62" s="17">
        <f t="shared" si="9"/>
        <v>0</v>
      </c>
      <c r="I62" s="13">
        <f t="shared" si="10"/>
        <v>0</v>
      </c>
      <c r="J62" s="142" t="str">
        <f t="shared" si="11"/>
        <v>Remplir la cellule C7</v>
      </c>
      <c r="K62" s="143" t="str">
        <f t="shared" si="12"/>
        <v>Remplir la cellule C7</v>
      </c>
    </row>
    <row r="63" spans="1:11" ht="22.5">
      <c r="A63" s="15"/>
      <c r="B63" s="11"/>
      <c r="C63" s="12"/>
      <c r="D63" s="12"/>
      <c r="E63" s="52"/>
      <c r="F63" s="17">
        <f t="shared" si="8"/>
        <v>0</v>
      </c>
      <c r="G63" s="79"/>
      <c r="H63" s="17">
        <f t="shared" si="9"/>
        <v>0</v>
      </c>
      <c r="I63" s="13">
        <f t="shared" si="10"/>
        <v>0</v>
      </c>
      <c r="J63" s="142" t="str">
        <f t="shared" si="11"/>
        <v>Remplir la cellule C7</v>
      </c>
      <c r="K63" s="143" t="str">
        <f t="shared" si="12"/>
        <v>Remplir la cellule C7</v>
      </c>
    </row>
    <row r="64" spans="1:11" ht="20.25">
      <c r="A64" s="29"/>
      <c r="B64" s="160" t="s">
        <v>6</v>
      </c>
      <c r="C64" s="157"/>
      <c r="D64" s="157"/>
      <c r="E64" s="157"/>
      <c r="F64" s="91">
        <f t="shared" ref="F64:K64" si="13">SUM(F57:F63)</f>
        <v>0</v>
      </c>
      <c r="G64" s="31">
        <f t="shared" si="13"/>
        <v>0</v>
      </c>
      <c r="H64" s="31">
        <f t="shared" si="13"/>
        <v>0</v>
      </c>
      <c r="I64" s="31">
        <f t="shared" si="13"/>
        <v>0</v>
      </c>
      <c r="J64" s="31">
        <f t="shared" si="13"/>
        <v>0</v>
      </c>
      <c r="K64" s="82">
        <f t="shared" si="13"/>
        <v>0</v>
      </c>
    </row>
    <row r="65" spans="1:11" ht="20.25">
      <c r="A65" s="57" t="s">
        <v>24</v>
      </c>
      <c r="B65" s="58"/>
      <c r="C65" s="59"/>
      <c r="D65" s="101"/>
      <c r="E65" s="102"/>
      <c r="F65" s="62">
        <f>SUM(F37+F53+F64)</f>
        <v>0</v>
      </c>
      <c r="G65" s="62">
        <f>G64+G53+G37</f>
        <v>0</v>
      </c>
      <c r="H65" s="62">
        <f>H64+H53+H37</f>
        <v>0</v>
      </c>
      <c r="I65" s="62">
        <f>I64+I53+I37</f>
        <v>0</v>
      </c>
      <c r="J65" s="62">
        <f>J64+J53+J37</f>
        <v>0</v>
      </c>
      <c r="K65" s="62">
        <f>K64+K53+K37</f>
        <v>0</v>
      </c>
    </row>
    <row r="66" spans="1:11" ht="21">
      <c r="A66" s="21"/>
      <c r="B66" s="46"/>
      <c r="C66" s="22"/>
      <c r="D66" s="23"/>
      <c r="E66" s="22"/>
      <c r="F66" s="24"/>
      <c r="G66" s="22"/>
      <c r="H66" s="24"/>
      <c r="I66" s="83"/>
      <c r="J66" s="31"/>
      <c r="K66" s="83"/>
    </row>
    <row r="67" spans="1:11" ht="90.75" customHeight="1">
      <c r="A67" s="27" t="s">
        <v>25</v>
      </c>
      <c r="B67" s="48" t="s">
        <v>246</v>
      </c>
      <c r="C67" s="7" t="s">
        <v>29</v>
      </c>
      <c r="D67" s="70" t="s">
        <v>172</v>
      </c>
      <c r="E67" s="70" t="s">
        <v>180</v>
      </c>
      <c r="F67" s="70" t="s">
        <v>163</v>
      </c>
      <c r="G67" s="120" t="s">
        <v>162</v>
      </c>
      <c r="H67" s="70" t="s">
        <v>164</v>
      </c>
      <c r="I67" s="70" t="s">
        <v>151</v>
      </c>
      <c r="J67" s="70" t="s">
        <v>152</v>
      </c>
      <c r="K67" s="70" t="s">
        <v>166</v>
      </c>
    </row>
    <row r="68" spans="1:11" ht="24.75" customHeight="1">
      <c r="A68" s="64"/>
      <c r="B68" s="65"/>
      <c r="C68" s="66"/>
      <c r="D68" s="70" t="s">
        <v>160</v>
      </c>
      <c r="E68" s="70" t="s">
        <v>161</v>
      </c>
      <c r="F68" s="70" t="s">
        <v>177</v>
      </c>
      <c r="G68" s="78" t="s">
        <v>178</v>
      </c>
      <c r="H68" s="70" t="s">
        <v>179</v>
      </c>
      <c r="I68" s="70" t="s">
        <v>173</v>
      </c>
      <c r="J68" s="70" t="s">
        <v>170</v>
      </c>
      <c r="K68" s="70" t="s">
        <v>168</v>
      </c>
    </row>
    <row r="69" spans="1:11" ht="29.25">
      <c r="A69" s="30" t="s">
        <v>208</v>
      </c>
      <c r="B69" s="11"/>
      <c r="C69" s="12"/>
      <c r="D69" s="151"/>
      <c r="E69" s="52"/>
      <c r="F69" s="13">
        <f>D69*E69</f>
        <v>0</v>
      </c>
      <c r="G69" s="13"/>
      <c r="H69" s="13">
        <f>F69-G69</f>
        <v>0</v>
      </c>
      <c r="I69" s="67"/>
      <c r="J69" s="98"/>
      <c r="K69" s="82">
        <f>H69</f>
        <v>0</v>
      </c>
    </row>
    <row r="70" spans="1:11" ht="21">
      <c r="A70" s="30"/>
      <c r="B70" s="11"/>
      <c r="C70" s="12"/>
      <c r="D70" s="151"/>
      <c r="E70" s="52"/>
      <c r="F70" s="13">
        <f t="shared" ref="F70:F89" si="14">D70*E70</f>
        <v>0</v>
      </c>
      <c r="G70" s="13"/>
      <c r="H70" s="13">
        <f t="shared" ref="H70:H89" si="15">F70-G70</f>
        <v>0</v>
      </c>
      <c r="I70" s="67"/>
      <c r="J70" s="98"/>
      <c r="K70" s="82">
        <f t="shared" ref="K70:K89" si="16">H70</f>
        <v>0</v>
      </c>
    </row>
    <row r="71" spans="1:11" ht="21">
      <c r="A71" s="30"/>
      <c r="B71" s="11"/>
      <c r="C71" s="12"/>
      <c r="D71" s="151"/>
      <c r="E71" s="52"/>
      <c r="F71" s="13">
        <f t="shared" si="14"/>
        <v>0</v>
      </c>
      <c r="G71" s="13"/>
      <c r="H71" s="13">
        <f t="shared" si="15"/>
        <v>0</v>
      </c>
      <c r="I71" s="67"/>
      <c r="J71" s="98"/>
      <c r="K71" s="82">
        <f t="shared" si="16"/>
        <v>0</v>
      </c>
    </row>
    <row r="72" spans="1:11" ht="29.25">
      <c r="A72" s="11" t="s">
        <v>209</v>
      </c>
      <c r="B72" s="11"/>
      <c r="C72" s="12"/>
      <c r="D72" s="151"/>
      <c r="E72" s="52"/>
      <c r="F72" s="13">
        <f t="shared" si="14"/>
        <v>0</v>
      </c>
      <c r="G72" s="13"/>
      <c r="H72" s="13">
        <f t="shared" si="15"/>
        <v>0</v>
      </c>
      <c r="I72" s="67"/>
      <c r="J72" s="98"/>
      <c r="K72" s="82">
        <f t="shared" si="16"/>
        <v>0</v>
      </c>
    </row>
    <row r="73" spans="1:11" ht="21">
      <c r="A73" s="11"/>
      <c r="B73" s="11"/>
      <c r="C73" s="12"/>
      <c r="D73" s="151"/>
      <c r="E73" s="52"/>
      <c r="F73" s="13">
        <f t="shared" si="14"/>
        <v>0</v>
      </c>
      <c r="G73" s="13"/>
      <c r="H73" s="13">
        <f t="shared" si="15"/>
        <v>0</v>
      </c>
      <c r="I73" s="67"/>
      <c r="J73" s="98"/>
      <c r="K73" s="82">
        <f t="shared" si="16"/>
        <v>0</v>
      </c>
    </row>
    <row r="74" spans="1:11" ht="33.75" customHeight="1">
      <c r="A74" s="11"/>
      <c r="B74" s="11"/>
      <c r="C74" s="12"/>
      <c r="D74" s="151"/>
      <c r="E74" s="52"/>
      <c r="F74" s="13">
        <f t="shared" si="14"/>
        <v>0</v>
      </c>
      <c r="G74" s="13"/>
      <c r="H74" s="13">
        <f t="shared" si="15"/>
        <v>0</v>
      </c>
      <c r="I74" s="67"/>
      <c r="J74" s="98"/>
      <c r="K74" s="82">
        <f t="shared" si="16"/>
        <v>0</v>
      </c>
    </row>
    <row r="75" spans="1:11" ht="30">
      <c r="A75" s="30" t="s">
        <v>210</v>
      </c>
      <c r="B75" s="11"/>
      <c r="C75" s="12"/>
      <c r="D75" s="151"/>
      <c r="E75" s="52"/>
      <c r="F75" s="13">
        <f t="shared" si="14"/>
        <v>0</v>
      </c>
      <c r="G75" s="13"/>
      <c r="H75" s="13">
        <f t="shared" si="15"/>
        <v>0</v>
      </c>
      <c r="I75" s="67"/>
      <c r="J75" s="98"/>
      <c r="K75" s="82">
        <f t="shared" si="16"/>
        <v>0</v>
      </c>
    </row>
    <row r="76" spans="1:11" ht="33.75" customHeight="1">
      <c r="A76" s="30"/>
      <c r="B76" s="11"/>
      <c r="C76" s="12"/>
      <c r="D76" s="151"/>
      <c r="E76" s="52"/>
      <c r="F76" s="13">
        <f t="shared" si="14"/>
        <v>0</v>
      </c>
      <c r="G76" s="13"/>
      <c r="H76" s="13">
        <f t="shared" si="15"/>
        <v>0</v>
      </c>
      <c r="I76" s="67"/>
      <c r="J76" s="98"/>
      <c r="K76" s="82">
        <f t="shared" si="16"/>
        <v>0</v>
      </c>
    </row>
    <row r="77" spans="1:11" ht="21">
      <c r="A77" s="30"/>
      <c r="B77" s="11"/>
      <c r="C77" s="12"/>
      <c r="D77" s="151"/>
      <c r="E77" s="52"/>
      <c r="F77" s="13">
        <f t="shared" si="14"/>
        <v>0</v>
      </c>
      <c r="G77" s="13"/>
      <c r="H77" s="13">
        <f t="shared" si="15"/>
        <v>0</v>
      </c>
      <c r="I77" s="67"/>
      <c r="J77" s="98"/>
      <c r="K77" s="82">
        <f t="shared" si="16"/>
        <v>0</v>
      </c>
    </row>
    <row r="78" spans="1:11" ht="30">
      <c r="A78" s="30" t="s">
        <v>211</v>
      </c>
      <c r="B78" s="11"/>
      <c r="C78" s="12"/>
      <c r="D78" s="152"/>
      <c r="E78" s="52"/>
      <c r="F78" s="13">
        <f t="shared" si="14"/>
        <v>0</v>
      </c>
      <c r="G78" s="13"/>
      <c r="H78" s="13">
        <f t="shared" si="15"/>
        <v>0</v>
      </c>
      <c r="I78" s="67"/>
      <c r="J78" s="98"/>
      <c r="K78" s="82">
        <f t="shared" si="16"/>
        <v>0</v>
      </c>
    </row>
    <row r="79" spans="1:11" ht="21">
      <c r="A79" s="30"/>
      <c r="B79" s="11"/>
      <c r="C79" s="12"/>
      <c r="D79" s="151"/>
      <c r="E79" s="52"/>
      <c r="F79" s="13">
        <f t="shared" si="14"/>
        <v>0</v>
      </c>
      <c r="G79" s="13"/>
      <c r="H79" s="13">
        <f t="shared" si="15"/>
        <v>0</v>
      </c>
      <c r="I79" s="67"/>
      <c r="J79" s="98"/>
      <c r="K79" s="82">
        <f t="shared" si="16"/>
        <v>0</v>
      </c>
    </row>
    <row r="80" spans="1:11" ht="21">
      <c r="A80" s="30"/>
      <c r="B80" s="11"/>
      <c r="C80" s="12"/>
      <c r="D80" s="151"/>
      <c r="E80" s="52"/>
      <c r="F80" s="13">
        <f t="shared" si="14"/>
        <v>0</v>
      </c>
      <c r="G80" s="13"/>
      <c r="H80" s="13">
        <f t="shared" si="15"/>
        <v>0</v>
      </c>
      <c r="I80" s="67"/>
      <c r="J80" s="98"/>
      <c r="K80" s="82">
        <f t="shared" si="16"/>
        <v>0</v>
      </c>
    </row>
    <row r="81" spans="1:11" ht="31.5" customHeight="1">
      <c r="A81" s="11" t="s">
        <v>212</v>
      </c>
      <c r="B81" s="146"/>
      <c r="C81" s="12"/>
      <c r="D81" s="151"/>
      <c r="E81" s="52"/>
      <c r="F81" s="13">
        <f t="shared" si="14"/>
        <v>0</v>
      </c>
      <c r="G81" s="13"/>
      <c r="H81" s="13">
        <f t="shared" si="15"/>
        <v>0</v>
      </c>
      <c r="I81" s="67"/>
      <c r="J81" s="98"/>
      <c r="K81" s="82">
        <f t="shared" si="16"/>
        <v>0</v>
      </c>
    </row>
    <row r="82" spans="1:11" ht="29.25">
      <c r="A82" s="30" t="s">
        <v>213</v>
      </c>
      <c r="B82" s="11"/>
      <c r="C82" s="12"/>
      <c r="D82" s="151"/>
      <c r="E82" s="52"/>
      <c r="F82" s="13">
        <f t="shared" si="14"/>
        <v>0</v>
      </c>
      <c r="G82" s="13"/>
      <c r="H82" s="13">
        <f t="shared" si="15"/>
        <v>0</v>
      </c>
      <c r="I82" s="67"/>
      <c r="J82" s="98"/>
      <c r="K82" s="82">
        <f t="shared" si="16"/>
        <v>0</v>
      </c>
    </row>
    <row r="83" spans="1:11" ht="35.25" customHeight="1">
      <c r="A83" s="11"/>
      <c r="B83" s="11"/>
      <c r="C83" s="12"/>
      <c r="D83" s="151"/>
      <c r="E83" s="52"/>
      <c r="F83" s="13">
        <f t="shared" si="14"/>
        <v>0</v>
      </c>
      <c r="G83" s="13"/>
      <c r="H83" s="13">
        <f t="shared" si="15"/>
        <v>0</v>
      </c>
      <c r="I83" s="67"/>
      <c r="J83" s="98"/>
      <c r="K83" s="82">
        <f t="shared" si="16"/>
        <v>0</v>
      </c>
    </row>
    <row r="84" spans="1:11" ht="29.25">
      <c r="A84" s="30" t="s">
        <v>214</v>
      </c>
      <c r="B84" s="11"/>
      <c r="C84" s="12"/>
      <c r="D84" s="151"/>
      <c r="E84" s="52"/>
      <c r="F84" s="13">
        <f t="shared" si="14"/>
        <v>0</v>
      </c>
      <c r="G84" s="13"/>
      <c r="H84" s="13">
        <f t="shared" si="15"/>
        <v>0</v>
      </c>
      <c r="I84" s="67"/>
      <c r="J84" s="98"/>
      <c r="K84" s="82">
        <f t="shared" si="16"/>
        <v>0</v>
      </c>
    </row>
    <row r="85" spans="1:11" ht="34.5" customHeight="1">
      <c r="A85" s="11"/>
      <c r="B85" s="11"/>
      <c r="C85" s="12"/>
      <c r="D85" s="151"/>
      <c r="E85" s="52"/>
      <c r="F85" s="13">
        <f t="shared" si="14"/>
        <v>0</v>
      </c>
      <c r="G85" s="13"/>
      <c r="H85" s="13">
        <f t="shared" si="15"/>
        <v>0</v>
      </c>
      <c r="I85" s="67"/>
      <c r="J85" s="98"/>
      <c r="K85" s="82">
        <f t="shared" si="16"/>
        <v>0</v>
      </c>
    </row>
    <row r="86" spans="1:11" ht="30">
      <c r="A86" s="11" t="s">
        <v>215</v>
      </c>
      <c r="B86" s="11"/>
      <c r="C86" s="12"/>
      <c r="D86" s="151"/>
      <c r="E86" s="52"/>
      <c r="F86" s="13">
        <f t="shared" si="14"/>
        <v>0</v>
      </c>
      <c r="G86" s="13"/>
      <c r="H86" s="13">
        <f t="shared" si="15"/>
        <v>0</v>
      </c>
      <c r="I86" s="67"/>
      <c r="J86" s="98"/>
      <c r="K86" s="82">
        <f t="shared" si="16"/>
        <v>0</v>
      </c>
    </row>
    <row r="87" spans="1:11" ht="21">
      <c r="A87" s="11"/>
      <c r="B87" s="11"/>
      <c r="C87" s="12"/>
      <c r="D87" s="151"/>
      <c r="E87" s="52"/>
      <c r="F87" s="13">
        <f t="shared" si="14"/>
        <v>0</v>
      </c>
      <c r="G87" s="13"/>
      <c r="H87" s="13">
        <f t="shared" si="15"/>
        <v>0</v>
      </c>
      <c r="I87" s="67"/>
      <c r="J87" s="98"/>
      <c r="K87" s="82">
        <f t="shared" si="16"/>
        <v>0</v>
      </c>
    </row>
    <row r="88" spans="1:11" ht="21">
      <c r="A88" s="11"/>
      <c r="B88" s="11"/>
      <c r="C88" s="12"/>
      <c r="D88" s="151"/>
      <c r="E88" s="52"/>
      <c r="F88" s="13">
        <f t="shared" si="14"/>
        <v>0</v>
      </c>
      <c r="G88" s="13"/>
      <c r="H88" s="13">
        <f t="shared" si="15"/>
        <v>0</v>
      </c>
      <c r="I88" s="67"/>
      <c r="J88" s="98"/>
      <c r="K88" s="82">
        <f t="shared" si="16"/>
        <v>0</v>
      </c>
    </row>
    <row r="89" spans="1:11" ht="44.25">
      <c r="A89" s="30" t="s">
        <v>216</v>
      </c>
      <c r="B89" s="146"/>
      <c r="C89" s="12"/>
      <c r="D89" s="151"/>
      <c r="E89" s="52"/>
      <c r="F89" s="13">
        <f t="shared" si="14"/>
        <v>0</v>
      </c>
      <c r="G89" s="13"/>
      <c r="H89" s="13">
        <f t="shared" si="15"/>
        <v>0</v>
      </c>
      <c r="I89" s="67"/>
      <c r="J89" s="98"/>
      <c r="K89" s="82">
        <f t="shared" si="16"/>
        <v>0</v>
      </c>
    </row>
    <row r="90" spans="1:11" ht="21">
      <c r="A90" s="60" t="s">
        <v>26</v>
      </c>
      <c r="B90" s="60"/>
      <c r="C90" s="60"/>
      <c r="D90" s="103"/>
      <c r="E90" s="104"/>
      <c r="F90" s="63">
        <f>SUM(F69:F89)</f>
        <v>0</v>
      </c>
      <c r="G90" s="80">
        <f>SUM(G69:G89)</f>
        <v>0</v>
      </c>
      <c r="H90" s="63">
        <f>SUM(H69:H89)</f>
        <v>0</v>
      </c>
      <c r="I90" s="67"/>
      <c r="J90" s="67"/>
      <c r="K90" s="84">
        <f>SUM(K69:K89)</f>
        <v>0</v>
      </c>
    </row>
    <row r="91" spans="1:11" ht="95.25" customHeight="1">
      <c r="A91" s="27" t="s">
        <v>27</v>
      </c>
      <c r="B91" s="48" t="s">
        <v>246</v>
      </c>
      <c r="C91" s="7" t="s">
        <v>29</v>
      </c>
      <c r="D91" s="70" t="s">
        <v>172</v>
      </c>
      <c r="E91" s="70" t="s">
        <v>180</v>
      </c>
      <c r="F91" s="70" t="s">
        <v>163</v>
      </c>
      <c r="G91" s="120" t="s">
        <v>162</v>
      </c>
      <c r="H91" s="70" t="s">
        <v>164</v>
      </c>
      <c r="I91" s="70" t="s">
        <v>151</v>
      </c>
      <c r="J91" s="70" t="s">
        <v>174</v>
      </c>
      <c r="K91" s="70" t="s">
        <v>166</v>
      </c>
    </row>
    <row r="92" spans="1:11" ht="24.75" customHeight="1">
      <c r="A92" s="64"/>
      <c r="B92" s="65"/>
      <c r="C92" s="66"/>
      <c r="D92" s="70" t="s">
        <v>160</v>
      </c>
      <c r="E92" s="70" t="s">
        <v>161</v>
      </c>
      <c r="F92" s="70" t="s">
        <v>177</v>
      </c>
      <c r="G92" s="78" t="s">
        <v>178</v>
      </c>
      <c r="H92" s="70" t="s">
        <v>179</v>
      </c>
      <c r="I92" s="70" t="s">
        <v>173</v>
      </c>
      <c r="J92" s="70" t="s">
        <v>170</v>
      </c>
      <c r="K92" s="70" t="s">
        <v>168</v>
      </c>
    </row>
    <row r="93" spans="1:11" ht="29.25">
      <c r="A93" s="11" t="s">
        <v>109</v>
      </c>
      <c r="B93" s="11"/>
      <c r="C93" s="12"/>
      <c r="D93" s="150"/>
      <c r="E93" s="52"/>
      <c r="F93" s="13">
        <f>D93*E93</f>
        <v>0</v>
      </c>
      <c r="G93" s="52"/>
      <c r="H93" s="13">
        <f>F93-G93</f>
        <v>0</v>
      </c>
      <c r="I93" s="67"/>
      <c r="J93" s="67"/>
      <c r="K93" s="82">
        <f>H93-J93</f>
        <v>0</v>
      </c>
    </row>
    <row r="94" spans="1:11" ht="30" customHeight="1">
      <c r="A94" s="11"/>
      <c r="B94" s="11"/>
      <c r="C94" s="12"/>
      <c r="D94" s="150"/>
      <c r="E94" s="52"/>
      <c r="F94" s="13">
        <f t="shared" ref="F94:F113" si="17">D94*E94</f>
        <v>0</v>
      </c>
      <c r="G94" s="52"/>
      <c r="H94" s="13">
        <f t="shared" ref="H94:H113" si="18">F94-G94</f>
        <v>0</v>
      </c>
      <c r="I94" s="67"/>
      <c r="J94" s="67"/>
      <c r="K94" s="82">
        <f t="shared" ref="K94:K113" si="19">H94-J94</f>
        <v>0</v>
      </c>
    </row>
    <row r="95" spans="1:11" ht="21">
      <c r="A95" s="11"/>
      <c r="B95" s="11"/>
      <c r="C95" s="12"/>
      <c r="D95" s="150"/>
      <c r="E95" s="52"/>
      <c r="F95" s="13">
        <f t="shared" si="17"/>
        <v>0</v>
      </c>
      <c r="G95" s="52"/>
      <c r="H95" s="13">
        <f t="shared" si="18"/>
        <v>0</v>
      </c>
      <c r="I95" s="67"/>
      <c r="J95" s="67"/>
      <c r="K95" s="82">
        <f t="shared" si="19"/>
        <v>0</v>
      </c>
    </row>
    <row r="96" spans="1:11" ht="29.25">
      <c r="A96" s="11" t="s">
        <v>110</v>
      </c>
      <c r="B96" s="146"/>
      <c r="C96" s="12"/>
      <c r="D96" s="150"/>
      <c r="E96" s="52"/>
      <c r="F96" s="13">
        <f t="shared" si="17"/>
        <v>0</v>
      </c>
      <c r="G96" s="52"/>
      <c r="H96" s="13">
        <f t="shared" si="18"/>
        <v>0</v>
      </c>
      <c r="I96" s="67"/>
      <c r="J96" s="67"/>
      <c r="K96" s="82">
        <f t="shared" si="19"/>
        <v>0</v>
      </c>
    </row>
    <row r="97" spans="1:12" ht="30">
      <c r="A97" s="30" t="s">
        <v>122</v>
      </c>
      <c r="B97" s="146"/>
      <c r="C97" s="12"/>
      <c r="D97" s="150"/>
      <c r="E97" s="52"/>
      <c r="F97" s="13">
        <f t="shared" si="17"/>
        <v>0</v>
      </c>
      <c r="G97" s="52"/>
      <c r="H97" s="13">
        <f t="shared" si="18"/>
        <v>0</v>
      </c>
      <c r="I97" s="67"/>
      <c r="J97" s="67"/>
      <c r="K97" s="82">
        <f t="shared" si="19"/>
        <v>0</v>
      </c>
    </row>
    <row r="98" spans="1:12" ht="29.25">
      <c r="A98" s="30" t="s">
        <v>125</v>
      </c>
      <c r="B98" s="146"/>
      <c r="C98" s="12"/>
      <c r="D98" s="150"/>
      <c r="E98" s="52"/>
      <c r="F98" s="13">
        <f t="shared" si="17"/>
        <v>0</v>
      </c>
      <c r="G98" s="52"/>
      <c r="H98" s="13">
        <f t="shared" si="18"/>
        <v>0</v>
      </c>
      <c r="I98" s="67"/>
      <c r="J98" s="67"/>
      <c r="K98" s="82">
        <f t="shared" si="19"/>
        <v>0</v>
      </c>
    </row>
    <row r="99" spans="1:12" ht="29.25">
      <c r="A99" s="30" t="s">
        <v>135</v>
      </c>
      <c r="B99" s="146"/>
      <c r="C99" s="12"/>
      <c r="D99" s="150"/>
      <c r="E99" s="52"/>
      <c r="F99" s="13">
        <f t="shared" si="17"/>
        <v>0</v>
      </c>
      <c r="G99" s="52"/>
      <c r="H99" s="13">
        <f t="shared" si="18"/>
        <v>0</v>
      </c>
      <c r="I99" s="67"/>
      <c r="J99" s="67"/>
      <c r="K99" s="82">
        <f t="shared" si="19"/>
        <v>0</v>
      </c>
    </row>
    <row r="100" spans="1:12" ht="29.25">
      <c r="A100" s="30" t="s">
        <v>123</v>
      </c>
      <c r="B100" s="11"/>
      <c r="C100" s="12"/>
      <c r="D100" s="150"/>
      <c r="E100" s="52"/>
      <c r="F100" s="13">
        <f t="shared" si="17"/>
        <v>0</v>
      </c>
      <c r="G100" s="52"/>
      <c r="H100" s="13">
        <f t="shared" si="18"/>
        <v>0</v>
      </c>
      <c r="I100" s="67"/>
      <c r="J100" s="67"/>
      <c r="K100" s="82">
        <f t="shared" si="19"/>
        <v>0</v>
      </c>
    </row>
    <row r="101" spans="1:12" ht="21">
      <c r="A101" s="30"/>
      <c r="B101" s="11"/>
      <c r="C101" s="12"/>
      <c r="D101" s="150"/>
      <c r="E101" s="52"/>
      <c r="F101" s="13">
        <f t="shared" si="17"/>
        <v>0</v>
      </c>
      <c r="G101" s="52"/>
      <c r="H101" s="13">
        <f t="shared" si="18"/>
        <v>0</v>
      </c>
      <c r="I101" s="67"/>
      <c r="J101" s="67"/>
      <c r="K101" s="82">
        <f t="shared" si="19"/>
        <v>0</v>
      </c>
    </row>
    <row r="102" spans="1:12" ht="21">
      <c r="A102" s="30"/>
      <c r="B102" s="11"/>
      <c r="C102" s="12"/>
      <c r="D102" s="150"/>
      <c r="E102" s="52"/>
      <c r="F102" s="13"/>
      <c r="G102" s="52"/>
      <c r="H102" s="13"/>
      <c r="I102" s="67"/>
      <c r="J102" s="67"/>
      <c r="K102" s="82"/>
    </row>
    <row r="103" spans="1:12" ht="21">
      <c r="A103" s="30"/>
      <c r="B103" s="11"/>
      <c r="C103" s="12"/>
      <c r="D103" s="150"/>
      <c r="E103" s="52"/>
      <c r="F103" s="13">
        <f t="shared" si="17"/>
        <v>0</v>
      </c>
      <c r="G103" s="52"/>
      <c r="H103" s="13">
        <f t="shared" si="18"/>
        <v>0</v>
      </c>
      <c r="I103" s="67"/>
      <c r="J103" s="67"/>
      <c r="K103" s="82">
        <f t="shared" si="19"/>
        <v>0</v>
      </c>
    </row>
    <row r="104" spans="1:12" ht="30">
      <c r="A104" s="30" t="s">
        <v>124</v>
      </c>
      <c r="B104" s="146"/>
      <c r="C104" s="12"/>
      <c r="D104" s="150"/>
      <c r="E104" s="52"/>
      <c r="F104" s="13">
        <f t="shared" si="17"/>
        <v>0</v>
      </c>
      <c r="G104" s="52"/>
      <c r="H104" s="13">
        <f t="shared" si="18"/>
        <v>0</v>
      </c>
      <c r="I104" s="67"/>
      <c r="J104" s="67"/>
      <c r="K104" s="82">
        <f t="shared" si="19"/>
        <v>0</v>
      </c>
    </row>
    <row r="105" spans="1:12" ht="29.25">
      <c r="A105" s="30" t="s">
        <v>111</v>
      </c>
      <c r="B105" s="11"/>
      <c r="C105" s="12"/>
      <c r="D105" s="150"/>
      <c r="E105" s="52"/>
      <c r="F105" s="13">
        <f t="shared" si="17"/>
        <v>0</v>
      </c>
      <c r="G105" s="52"/>
      <c r="H105" s="13">
        <f t="shared" si="18"/>
        <v>0</v>
      </c>
      <c r="I105" s="67"/>
      <c r="J105" s="142" t="str">
        <f>IF($C$7="OUI",((H105+I105)*0.4),IF($C$7="NON",0,"Remplir la cellule C7"))</f>
        <v>Remplir la cellule C7</v>
      </c>
      <c r="K105" s="143" t="str">
        <f>IF(J105="Remplir la cellule C7","Remplir la cellule C7",H105+I105-J105)</f>
        <v>Remplir la cellule C7</v>
      </c>
      <c r="L105" s="43"/>
    </row>
    <row r="106" spans="1:12" ht="22.5">
      <c r="A106" s="30"/>
      <c r="B106" s="11"/>
      <c r="C106" s="12"/>
      <c r="D106" s="150"/>
      <c r="E106" s="52"/>
      <c r="F106" s="13">
        <f t="shared" si="17"/>
        <v>0</v>
      </c>
      <c r="G106" s="52"/>
      <c r="H106" s="13">
        <f t="shared" si="18"/>
        <v>0</v>
      </c>
      <c r="I106" s="67"/>
      <c r="J106" s="142" t="str">
        <f>IF($C$7="OUI",((H106+I106)*0.8),IF($C$7="NON",0,"Remplir la cellule C7"))</f>
        <v>Remplir la cellule C7</v>
      </c>
      <c r="K106" s="143" t="str">
        <f>IF(J106="Remplir la cellule C7","Remplir la cellule C7",H106+I106-J106)</f>
        <v>Remplir la cellule C7</v>
      </c>
      <c r="L106" s="43"/>
    </row>
    <row r="107" spans="1:12" ht="22.5">
      <c r="A107" s="30"/>
      <c r="B107" s="11"/>
      <c r="C107" s="12"/>
      <c r="D107" s="150"/>
      <c r="E107" s="52"/>
      <c r="F107" s="13">
        <f t="shared" si="17"/>
        <v>0</v>
      </c>
      <c r="G107" s="52"/>
      <c r="H107" s="13">
        <f t="shared" si="18"/>
        <v>0</v>
      </c>
      <c r="I107" s="67"/>
      <c r="J107" s="142" t="str">
        <f>IF($C$7="OUI",((H107+I107)*0.8),IF($C$7="NON",0,"Remplir la cellule C7"))</f>
        <v>Remplir la cellule C7</v>
      </c>
      <c r="K107" s="143" t="str">
        <f>IF(J107="Remplir la cellule C7","Remplir la cellule C7",H107+I107-J107)</f>
        <v>Remplir la cellule C7</v>
      </c>
      <c r="L107" s="43"/>
    </row>
    <row r="108" spans="1:12" ht="30">
      <c r="A108" s="32" t="s">
        <v>130</v>
      </c>
      <c r="B108" s="147"/>
      <c r="C108" s="12"/>
      <c r="D108" s="150"/>
      <c r="E108" s="52"/>
      <c r="F108" s="13">
        <f t="shared" si="17"/>
        <v>0</v>
      </c>
      <c r="G108" s="52"/>
      <c r="H108" s="13">
        <f t="shared" si="18"/>
        <v>0</v>
      </c>
      <c r="I108" s="67"/>
      <c r="J108" s="67"/>
      <c r="K108" s="82">
        <f t="shared" si="19"/>
        <v>0</v>
      </c>
    </row>
    <row r="109" spans="1:12" ht="30">
      <c r="A109" s="30" t="s">
        <v>121</v>
      </c>
      <c r="B109" s="146"/>
      <c r="C109" s="12"/>
      <c r="D109" s="150"/>
      <c r="E109" s="52"/>
      <c r="F109" s="13">
        <f t="shared" si="17"/>
        <v>0</v>
      </c>
      <c r="G109" s="52"/>
      <c r="H109" s="13">
        <f t="shared" si="18"/>
        <v>0</v>
      </c>
      <c r="I109" s="67"/>
      <c r="J109" s="67"/>
      <c r="K109" s="82">
        <f t="shared" si="19"/>
        <v>0</v>
      </c>
    </row>
    <row r="110" spans="1:12" ht="29.25">
      <c r="A110" s="30" t="s">
        <v>240</v>
      </c>
      <c r="B110" s="146"/>
      <c r="C110" s="12"/>
      <c r="D110" s="150"/>
      <c r="E110" s="52"/>
      <c r="F110" s="13">
        <f t="shared" si="17"/>
        <v>0</v>
      </c>
      <c r="G110" s="52"/>
      <c r="H110" s="13">
        <f t="shared" si="18"/>
        <v>0</v>
      </c>
      <c r="I110" s="67"/>
      <c r="J110" s="67"/>
      <c r="K110" s="82">
        <f t="shared" si="19"/>
        <v>0</v>
      </c>
    </row>
    <row r="111" spans="1:12" ht="29.25">
      <c r="A111" s="30" t="s">
        <v>217</v>
      </c>
      <c r="B111" s="146"/>
      <c r="C111" s="12"/>
      <c r="D111" s="150"/>
      <c r="E111" s="52"/>
      <c r="F111" s="13">
        <f t="shared" si="17"/>
        <v>0</v>
      </c>
      <c r="G111" s="52"/>
      <c r="H111" s="13">
        <f t="shared" si="18"/>
        <v>0</v>
      </c>
      <c r="I111" s="67"/>
      <c r="J111" s="67"/>
      <c r="K111" s="82">
        <f t="shared" si="19"/>
        <v>0</v>
      </c>
    </row>
    <row r="112" spans="1:12" ht="30">
      <c r="A112" s="30" t="s">
        <v>258</v>
      </c>
      <c r="B112" s="146"/>
      <c r="C112" s="12"/>
      <c r="D112" s="150"/>
      <c r="E112" s="52"/>
      <c r="F112" s="13">
        <f t="shared" si="17"/>
        <v>0</v>
      </c>
      <c r="G112" s="52"/>
      <c r="H112" s="13">
        <f t="shared" si="18"/>
        <v>0</v>
      </c>
      <c r="I112" s="67"/>
      <c r="J112" s="67"/>
      <c r="K112" s="82">
        <f t="shared" si="19"/>
        <v>0</v>
      </c>
    </row>
    <row r="113" spans="1:11" ht="30">
      <c r="A113" s="30" t="s">
        <v>71</v>
      </c>
      <c r="B113" s="146"/>
      <c r="C113" s="12"/>
      <c r="D113" s="150"/>
      <c r="E113" s="52"/>
      <c r="F113" s="13">
        <f t="shared" si="17"/>
        <v>0</v>
      </c>
      <c r="G113" s="52"/>
      <c r="H113" s="13">
        <f t="shared" si="18"/>
        <v>0</v>
      </c>
      <c r="I113" s="67"/>
      <c r="J113" s="67"/>
      <c r="K113" s="82">
        <f t="shared" si="19"/>
        <v>0</v>
      </c>
    </row>
    <row r="114" spans="1:11" ht="30" customHeight="1">
      <c r="A114" s="30" t="s">
        <v>218</v>
      </c>
      <c r="B114" s="146"/>
      <c r="C114" s="12"/>
      <c r="D114" s="150"/>
      <c r="E114" s="52"/>
      <c r="F114" s="13">
        <v>0</v>
      </c>
      <c r="G114" s="52"/>
      <c r="H114" s="13">
        <v>0</v>
      </c>
      <c r="I114" s="67"/>
      <c r="J114" s="142" t="str">
        <f>IF($C$7="OUI",((H114+I114)*1),IF($C$7="NON",0,"Remplir la cellule C7"))</f>
        <v>Remplir la cellule C7</v>
      </c>
      <c r="K114" s="143" t="str">
        <f>IF(J114="Remplir la cellule C7","Remplir la cellule C7",H114+I114-J114)</f>
        <v>Remplir la cellule C7</v>
      </c>
    </row>
    <row r="115" spans="1:11" ht="21">
      <c r="A115" s="60" t="s">
        <v>28</v>
      </c>
      <c r="B115" s="60"/>
      <c r="C115" s="60"/>
      <c r="D115" s="103"/>
      <c r="E115" s="104"/>
      <c r="F115" s="63">
        <f>SUM(F93:F114)</f>
        <v>0</v>
      </c>
      <c r="G115" s="63">
        <f>SUM(G93:G114)</f>
        <v>0</v>
      </c>
      <c r="H115" s="63">
        <f>SUM(H93:H114)</f>
        <v>0</v>
      </c>
      <c r="I115" s="67"/>
      <c r="J115" s="63">
        <f>SUM(J93:J114)</f>
        <v>0</v>
      </c>
      <c r="K115" s="84">
        <f>SUM(K93:K114)</f>
        <v>0</v>
      </c>
    </row>
    <row r="116" spans="1:11" s="40" customFormat="1" ht="68.25" customHeight="1">
      <c r="A116" s="39"/>
      <c r="B116" s="47"/>
      <c r="C116" s="106"/>
      <c r="D116" s="105"/>
      <c r="E116" s="105"/>
      <c r="F116" s="105"/>
      <c r="G116" s="71"/>
      <c r="H116" s="105"/>
      <c r="I116" s="105"/>
      <c r="J116" s="105"/>
      <c r="K116" s="85"/>
    </row>
    <row r="117" spans="1:11" ht="63" customHeight="1">
      <c r="A117" s="33" t="s">
        <v>155</v>
      </c>
      <c r="B117" s="132">
        <f>F65+F90+F115</f>
        <v>0</v>
      </c>
      <c r="C117" s="107"/>
      <c r="I117" s="106"/>
      <c r="J117" s="106"/>
      <c r="K117" s="86"/>
    </row>
    <row r="118" spans="1:11" s="40" customFormat="1" ht="12.75" customHeight="1">
      <c r="A118" s="36"/>
      <c r="B118" s="133"/>
      <c r="C118" s="38"/>
      <c r="D118" s="108"/>
      <c r="E118" s="109"/>
      <c r="F118" s="108"/>
      <c r="G118" s="73"/>
      <c r="H118" s="108"/>
      <c r="I118" s="108"/>
      <c r="J118" s="108"/>
      <c r="K118" s="87"/>
    </row>
    <row r="119" spans="1:11" ht="45">
      <c r="A119" s="41" t="s">
        <v>7</v>
      </c>
      <c r="B119" s="134">
        <f>G65+G90+G115</f>
        <v>0</v>
      </c>
      <c r="C119" s="42" t="s">
        <v>0</v>
      </c>
      <c r="D119" s="110" t="s">
        <v>72</v>
      </c>
      <c r="E119" s="111" t="s">
        <v>8</v>
      </c>
      <c r="F119" s="110"/>
      <c r="G119" s="81"/>
      <c r="H119" s="95"/>
      <c r="I119" s="112"/>
      <c r="J119" s="112"/>
      <c r="K119" s="88"/>
    </row>
    <row r="120" spans="1:11" ht="43.5" customHeight="1">
      <c r="A120" s="41" t="s">
        <v>9</v>
      </c>
      <c r="B120" s="135"/>
      <c r="C120" s="42"/>
      <c r="D120" s="110"/>
      <c r="E120" s="110"/>
      <c r="F120" s="110">
        <v>0</v>
      </c>
      <c r="G120" s="81"/>
      <c r="H120" s="95"/>
      <c r="I120" s="112"/>
      <c r="J120" s="112"/>
      <c r="K120" s="88"/>
    </row>
    <row r="121" spans="1:11" ht="11.25" customHeight="1">
      <c r="B121" s="136"/>
      <c r="C121" s="25"/>
      <c r="D121" s="113"/>
      <c r="E121" s="105"/>
      <c r="F121" s="114"/>
      <c r="G121" s="74"/>
      <c r="H121" s="114"/>
      <c r="I121" s="105"/>
      <c r="J121" s="105"/>
      <c r="K121" s="85"/>
    </row>
    <row r="122" spans="1:11" ht="51.75" customHeight="1">
      <c r="A122" s="33" t="s">
        <v>158</v>
      </c>
      <c r="B122" s="132">
        <f>H65+H90+H115</f>
        <v>0</v>
      </c>
      <c r="C122" s="107"/>
      <c r="D122" s="113"/>
      <c r="E122" s="105"/>
      <c r="F122" s="114"/>
      <c r="G122" s="74"/>
      <c r="H122" s="114"/>
      <c r="I122" s="105"/>
      <c r="J122" s="105"/>
      <c r="K122" s="85"/>
    </row>
    <row r="123" spans="1:11" ht="11.25" customHeight="1">
      <c r="B123" s="136"/>
      <c r="C123" s="107"/>
      <c r="D123" s="113"/>
      <c r="E123" s="105"/>
      <c r="F123" s="114"/>
      <c r="G123" s="74"/>
      <c r="H123" s="114"/>
      <c r="I123" s="105"/>
      <c r="J123" s="105"/>
      <c r="K123" s="85"/>
    </row>
    <row r="124" spans="1:11" ht="34.5" customHeight="1">
      <c r="A124" s="33" t="s">
        <v>156</v>
      </c>
      <c r="B124" s="132">
        <f>I65</f>
        <v>0</v>
      </c>
      <c r="C124" s="107"/>
      <c r="D124" s="113"/>
      <c r="E124" s="105"/>
      <c r="F124" s="114"/>
      <c r="G124" s="74"/>
      <c r="H124" s="114"/>
      <c r="I124" s="105"/>
      <c r="J124" s="105"/>
      <c r="K124" s="85"/>
    </row>
    <row r="125" spans="1:11" ht="12.75" customHeight="1">
      <c r="B125" s="136"/>
      <c r="C125" s="107"/>
      <c r="D125" s="113"/>
      <c r="E125" s="105"/>
      <c r="F125" s="114"/>
      <c r="G125" s="74"/>
      <c r="H125" s="114"/>
      <c r="I125" s="105"/>
      <c r="J125" s="105"/>
      <c r="K125" s="85"/>
    </row>
    <row r="126" spans="1:11" ht="34.5" customHeight="1">
      <c r="A126" s="33" t="s">
        <v>159</v>
      </c>
      <c r="B126" s="132">
        <f>J65+J115</f>
        <v>0</v>
      </c>
      <c r="C126" s="107"/>
      <c r="D126" s="113"/>
      <c r="E126" s="105"/>
      <c r="F126" s="114"/>
      <c r="G126" s="74"/>
      <c r="H126" s="114"/>
      <c r="I126" s="105"/>
      <c r="J126" s="105"/>
      <c r="K126" s="85"/>
    </row>
    <row r="127" spans="1:11" ht="12.75" customHeight="1">
      <c r="B127" s="136"/>
      <c r="C127" s="107"/>
      <c r="D127" s="113"/>
      <c r="E127" s="105"/>
      <c r="F127" s="114"/>
      <c r="G127" s="74"/>
      <c r="H127" s="114"/>
      <c r="I127" s="105"/>
      <c r="J127" s="105"/>
      <c r="K127" s="85"/>
    </row>
    <row r="128" spans="1:11" ht="51.75" customHeight="1">
      <c r="A128" s="33" t="s">
        <v>157</v>
      </c>
      <c r="B128" s="132">
        <f>K65+K90+K115</f>
        <v>0</v>
      </c>
      <c r="C128" s="107"/>
      <c r="D128" s="113"/>
      <c r="E128" s="105"/>
      <c r="F128" s="114"/>
      <c r="G128" s="74"/>
      <c r="H128" s="114"/>
      <c r="I128" s="105"/>
      <c r="J128" s="105"/>
      <c r="K128" s="85"/>
    </row>
    <row r="129" spans="1:11" s="34" customFormat="1">
      <c r="A129" s="36"/>
      <c r="B129" s="36"/>
      <c r="C129" s="37"/>
      <c r="D129" s="38"/>
      <c r="E129" s="95"/>
      <c r="F129" s="38"/>
      <c r="G129" s="75"/>
      <c r="H129" s="38"/>
      <c r="I129" s="115"/>
      <c r="J129" s="115"/>
      <c r="K129" s="89"/>
    </row>
    <row r="130" spans="1:11" s="34" customFormat="1">
      <c r="A130" s="36"/>
      <c r="B130" s="36"/>
      <c r="C130" s="37"/>
      <c r="D130" s="38"/>
      <c r="E130" s="95"/>
      <c r="F130" s="38"/>
      <c r="G130" s="75"/>
      <c r="H130" s="38"/>
      <c r="I130" s="115"/>
      <c r="J130" s="115"/>
      <c r="K130" s="89"/>
    </row>
    <row r="133" spans="1:11" s="34" customFormat="1">
      <c r="C133" s="35"/>
      <c r="D133" s="116"/>
      <c r="E133" s="117"/>
      <c r="F133" s="116"/>
      <c r="G133" s="76"/>
      <c r="H133" s="116"/>
      <c r="I133" s="117"/>
      <c r="J133" s="117"/>
      <c r="K133" s="118"/>
    </row>
  </sheetData>
  <mergeCells count="5">
    <mergeCell ref="B37:E37"/>
    <mergeCell ref="B53:E53"/>
    <mergeCell ref="B64:E64"/>
    <mergeCell ref="A2:K2"/>
    <mergeCell ref="A3:K3"/>
  </mergeCells>
  <dataValidations count="29">
    <dataValidation type="list" allowBlank="1" showInputMessage="1" showErrorMessage="1" sqref="B48:B50 B46">
      <formula1>Vigilances</formula1>
    </dataValidation>
    <dataValidation type="list" allowBlank="1" showInputMessage="1" showErrorMessage="1" sqref="C7">
      <formula1>BinaireOuiNon</formula1>
    </dataValidation>
    <dataValidation type="whole" allowBlank="1" showInputMessage="1" showErrorMessage="1" sqref="D13:E36">
      <formula1>0</formula1>
      <formula2>1000000000</formula2>
    </dataValidation>
    <dataValidation type="whole" allowBlank="1" showInputMessage="1" showErrorMessage="1" sqref="G13:G36 E93:E114">
      <formula1>0</formula1>
      <formula2>1000000000000000</formula2>
    </dataValidation>
    <dataValidation type="whole" allowBlank="1" showInputMessage="1" showErrorMessage="1" sqref="D42:E46 D48:E52">
      <formula1>0</formula1>
      <formula2>1E+23</formula2>
    </dataValidation>
    <dataValidation type="whole" allowBlank="1" showInputMessage="1" showErrorMessage="1" sqref="D57:E63 G42:G46 G48:G52">
      <formula1>0</formula1>
      <formula2>100000000000000000000</formula2>
    </dataValidation>
    <dataValidation type="whole" allowBlank="1" showInputMessage="1" showErrorMessage="1" sqref="G57:G63 G69:G89">
      <formula1>0</formula1>
      <formula2>100000000000000</formula2>
    </dataValidation>
    <dataValidation type="whole" allowBlank="1" showInputMessage="1" showErrorMessage="1" sqref="E69:E89">
      <formula1>0</formula1>
      <formula2>1000000000000000000</formula2>
    </dataValidation>
    <dataValidation type="whole" allowBlank="1" showInputMessage="1" showErrorMessage="1" sqref="G93:G114">
      <formula1>0</formula1>
      <formula2>10000000000000000</formula2>
    </dataValidation>
    <dataValidation type="list" allowBlank="1" showInputMessage="1" showErrorMessage="1" sqref="B57:B58">
      <formula1>methodos</formula1>
    </dataValidation>
    <dataValidation type="list" allowBlank="1" showInputMessage="1" showErrorMessage="1" sqref="B13:B31 B33:B36">
      <formula1>Investigations</formula1>
    </dataValidation>
    <dataValidation type="list" allowBlank="1" showInputMessage="1" showErrorMessage="1" sqref="B42:B44">
      <formula1>Montages</formula1>
    </dataValidation>
    <dataValidation type="list" allowBlank="1" showInputMessage="1" showErrorMessage="1" sqref="B45">
      <formula1>PSS</formula1>
    </dataValidation>
    <dataValidation type="list" allowBlank="1" showInputMessage="1" showErrorMessage="1" sqref="B51:B52">
      <formula1>Assurances</formula1>
    </dataValidation>
    <dataValidation type="list" allowBlank="1" showInputMessage="1" showErrorMessage="1" sqref="B59:B63">
      <formula1>Donnéess</formula1>
    </dataValidation>
    <dataValidation type="list" allowBlank="1" showInputMessage="1" showErrorMessage="1" sqref="B69:B71">
      <formula1>SSPHARMA</formula1>
    </dataValidation>
    <dataValidation type="list" allowBlank="1" showInputMessage="1" showErrorMessage="1" sqref="B72:B74">
      <formula1>SSACTES</formula1>
    </dataValidation>
    <dataValidation type="list" allowBlank="1" showInputMessage="1" showErrorMessage="1" sqref="B75:B77">
      <formula1>SSIMAGE</formula1>
    </dataValidation>
    <dataValidation type="list" allowBlank="1" showInputMessage="1" showErrorMessage="1" sqref="B78:B80">
      <formula1>SSBIO</formula1>
    </dataValidation>
    <dataValidation type="list" allowBlank="1" showInputMessage="1" showErrorMessage="1" sqref="B82:B83">
      <formula1>SSPMM</formula1>
    </dataValidation>
    <dataValidation type="list" allowBlank="1" showInputMessage="1" showErrorMessage="1" sqref="B84:B85">
      <formula1>SSBIOM</formula1>
    </dataValidation>
    <dataValidation type="list" allowBlank="1" showInputMessage="1" showErrorMessage="1" sqref="B86:B88">
      <formula1>SSSTM</formula1>
    </dataValidation>
    <dataValidation type="list" allowBlank="1" showInputMessage="1" showErrorMessage="1" sqref="B93:B95">
      <formula1>SSINFO</formula1>
    </dataValidation>
    <dataValidation type="list" allowBlank="1" showInputMessage="1" showErrorMessage="1" sqref="B105:B107">
      <formula1>SSST</formula1>
    </dataValidation>
    <dataValidation type="decimal" allowBlank="1" showInputMessage="1" showErrorMessage="1" sqref="D69:D89">
      <formula1>0</formula1>
      <formula2>100000000000000000</formula2>
    </dataValidation>
    <dataValidation type="decimal" allowBlank="1" showInputMessage="1" showErrorMessage="1" sqref="D93:D114">
      <formula1>0</formula1>
      <formula2>1000000000000000</formula2>
    </dataValidation>
    <dataValidation allowBlank="1" showInputMessage="1" showErrorMessage="1" prompt="Ne RIEN saisir dans ces cellules" sqref="A106:A107 A43:A44 A33:A36 A60:A63 A70:A71 A73:A74 A76:A77 A79:A80 A87:A88 A94:A95 A101:A103 A13:A31 A46"/>
    <dataValidation allowBlank="1" showInputMessage="1" showErrorMessage="1" prompt="Ne RIEN saisir dans cette cellule" sqref="A50 A52 A58 A83 A85"/>
    <dataValidation type="list" allowBlank="1" showInputMessage="1" showErrorMessage="1" sqref="B100:B103">
      <formula1>SFMS</formula1>
    </dataValidation>
  </dataValidations>
  <pageMargins left="0.23622047244094491" right="0.23622047244094491" top="1.4960629921259843" bottom="0.47244094488188981" header="0.15748031496062992" footer="0.15748031496062992"/>
  <pageSetup paperSize="8" scale="85" orientation="landscape" r:id="rId1"/>
  <headerFooter>
    <oddHeader>&amp;L&amp;G&amp;R&amp;G</oddHeader>
  </headerFooter>
  <rowBreaks count="4" manualBreakCount="4">
    <brk id="37" max="16383" man="1"/>
    <brk id="66" max="16383" man="1"/>
    <brk id="90" max="16383" man="1"/>
    <brk id="115" max="16383" man="1"/>
  </rowBreaks>
  <legacyDrawingHF r:id="rId2"/>
</worksheet>
</file>

<file path=xl/worksheets/sheet2.xml><?xml version="1.0" encoding="utf-8"?>
<worksheet xmlns="http://schemas.openxmlformats.org/spreadsheetml/2006/main" xmlns:r="http://schemas.openxmlformats.org/officeDocument/2006/relationships">
  <dimension ref="A1:C128"/>
  <sheetViews>
    <sheetView topLeftCell="A121" workbookViewId="0">
      <selection activeCell="A126" sqref="A126"/>
    </sheetView>
  </sheetViews>
  <sheetFormatPr baseColWidth="10" defaultRowHeight="15"/>
  <cols>
    <col min="1" max="1" width="43.140625" customWidth="1"/>
    <col min="2" max="3" width="52.140625" style="28" customWidth="1"/>
  </cols>
  <sheetData>
    <row r="1" spans="1:3" ht="39" customHeight="1" thickBot="1">
      <c r="A1" s="165" t="s">
        <v>50</v>
      </c>
      <c r="B1" s="166"/>
      <c r="C1" s="167"/>
    </row>
    <row r="2" spans="1:3" ht="255.75" thickBot="1">
      <c r="A2" s="137" t="s">
        <v>78</v>
      </c>
      <c r="B2" s="149" t="s">
        <v>252</v>
      </c>
      <c r="C2" s="123" t="s">
        <v>250</v>
      </c>
    </row>
    <row r="3" spans="1:3" ht="150">
      <c r="A3" s="123" t="s">
        <v>136</v>
      </c>
    </row>
    <row r="4" spans="1:3" ht="90">
      <c r="A4" s="123" t="s">
        <v>77</v>
      </c>
    </row>
    <row r="5" spans="1:3" ht="135">
      <c r="A5" s="123" t="s">
        <v>202</v>
      </c>
    </row>
    <row r="6" spans="1:3" ht="180">
      <c r="A6" s="123" t="s">
        <v>190</v>
      </c>
    </row>
    <row r="7" spans="1:3" ht="60">
      <c r="A7" s="123" t="s">
        <v>253</v>
      </c>
    </row>
    <row r="8" spans="1:3" ht="45">
      <c r="A8" s="123" t="s">
        <v>76</v>
      </c>
    </row>
    <row r="9" spans="1:3" ht="15.75" thickBot="1"/>
    <row r="10" spans="1:3" ht="33.75" customHeight="1" thickBot="1">
      <c r="A10" s="165" t="s">
        <v>137</v>
      </c>
      <c r="B10" s="166"/>
      <c r="C10" s="168"/>
    </row>
    <row r="11" spans="1:3" ht="75">
      <c r="A11" s="131" t="s">
        <v>0</v>
      </c>
      <c r="B11" s="131" t="s">
        <v>247</v>
      </c>
      <c r="C11" s="131" t="s">
        <v>138</v>
      </c>
    </row>
    <row r="12" spans="1:3">
      <c r="A12" s="28"/>
    </row>
    <row r="13" spans="1:3" ht="75">
      <c r="A13" s="123" t="s">
        <v>186</v>
      </c>
      <c r="B13" s="123" t="s">
        <v>194</v>
      </c>
      <c r="C13" s="123" t="s">
        <v>249</v>
      </c>
    </row>
    <row r="14" spans="1:3">
      <c r="A14" s="28"/>
    </row>
    <row r="15" spans="1:3" ht="105">
      <c r="A15" s="123" t="s">
        <v>185</v>
      </c>
      <c r="B15" s="123" t="s">
        <v>195</v>
      </c>
      <c r="C15" s="123" t="s">
        <v>187</v>
      </c>
    </row>
    <row r="16" spans="1:3">
      <c r="A16" s="28"/>
    </row>
    <row r="17" spans="1:3" ht="83.25" customHeight="1">
      <c r="A17" s="27" t="s">
        <v>84</v>
      </c>
      <c r="B17" s="123" t="s">
        <v>85</v>
      </c>
      <c r="C17" s="121"/>
    </row>
    <row r="18" spans="1:3" ht="75">
      <c r="A18" s="28"/>
      <c r="B18" s="123" t="s">
        <v>139</v>
      </c>
    </row>
    <row r="19" spans="1:3" ht="50.25" customHeight="1">
      <c r="A19" s="28"/>
      <c r="B19" s="123" t="s">
        <v>140</v>
      </c>
    </row>
    <row r="20" spans="1:3" ht="75">
      <c r="A20" s="28"/>
      <c r="B20" s="123" t="s">
        <v>141</v>
      </c>
    </row>
    <row r="21" spans="1:3">
      <c r="A21" s="122" t="s">
        <v>10</v>
      </c>
      <c r="B21" s="122"/>
    </row>
    <row r="22" spans="1:3" ht="45">
      <c r="A22" s="28"/>
      <c r="B22" s="123" t="s">
        <v>196</v>
      </c>
    </row>
    <row r="23" spans="1:3" ht="75">
      <c r="A23" s="28"/>
      <c r="B23" s="123" t="s">
        <v>197</v>
      </c>
    </row>
    <row r="24" spans="1:3" ht="45">
      <c r="A24" s="28"/>
      <c r="B24" s="123" t="s">
        <v>142</v>
      </c>
    </row>
    <row r="25" spans="1:3" ht="60">
      <c r="A25" s="28"/>
      <c r="B25" s="123" t="s">
        <v>143</v>
      </c>
    </row>
    <row r="26" spans="1:3" ht="51" customHeight="1">
      <c r="A26" s="28"/>
      <c r="B26" s="123" t="s">
        <v>175</v>
      </c>
    </row>
    <row r="27" spans="1:3" ht="120">
      <c r="A27" s="28"/>
      <c r="B27" s="123" t="s">
        <v>219</v>
      </c>
    </row>
    <row r="28" spans="1:3" ht="74.25" customHeight="1">
      <c r="A28" s="28"/>
      <c r="B28" s="123" t="s">
        <v>86</v>
      </c>
      <c r="C28" s="124" t="s">
        <v>205</v>
      </c>
    </row>
    <row r="29" spans="1:3" ht="135">
      <c r="A29" s="28"/>
      <c r="B29" s="123" t="s">
        <v>198</v>
      </c>
    </row>
    <row r="30" spans="1:3">
      <c r="A30" s="28"/>
    </row>
    <row r="31" spans="1:3">
      <c r="A31" s="28"/>
    </row>
    <row r="32" spans="1:3">
      <c r="A32" s="14" t="s">
        <v>62</v>
      </c>
      <c r="B32" s="125"/>
    </row>
    <row r="33" spans="1:3" ht="75">
      <c r="A33" s="28"/>
      <c r="B33" s="126" t="s">
        <v>191</v>
      </c>
      <c r="C33" s="124" t="s">
        <v>205</v>
      </c>
    </row>
    <row r="34" spans="1:3">
      <c r="A34" s="11" t="s">
        <v>2</v>
      </c>
      <c r="B34" s="123" t="s">
        <v>66</v>
      </c>
    </row>
    <row r="35" spans="1:3" ht="345">
      <c r="A35" s="11" t="s">
        <v>3</v>
      </c>
      <c r="B35" s="123" t="s">
        <v>220</v>
      </c>
    </row>
    <row r="36" spans="1:3" ht="42.75">
      <c r="A36" s="11" t="s">
        <v>11</v>
      </c>
      <c r="B36" s="123" t="s">
        <v>87</v>
      </c>
    </row>
    <row r="37" spans="1:3" ht="28.5">
      <c r="A37" s="11" t="s">
        <v>4</v>
      </c>
      <c r="B37" s="123" t="s">
        <v>12</v>
      </c>
    </row>
    <row r="38" spans="1:3">
      <c r="A38" s="14" t="s">
        <v>65</v>
      </c>
      <c r="B38" s="127"/>
    </row>
    <row r="39" spans="1:3" ht="75">
      <c r="A39" s="28"/>
      <c r="B39" s="123" t="s">
        <v>192</v>
      </c>
      <c r="C39" s="124" t="s">
        <v>205</v>
      </c>
    </row>
    <row r="40" spans="1:3" ht="135">
      <c r="A40" s="28"/>
      <c r="B40" s="123" t="s">
        <v>199</v>
      </c>
    </row>
    <row r="41" spans="1:3" ht="30">
      <c r="A41" s="11" t="s">
        <v>44</v>
      </c>
      <c r="B41" s="123" t="s">
        <v>193</v>
      </c>
    </row>
    <row r="42" spans="1:3" ht="45">
      <c r="A42" s="11" t="s">
        <v>48</v>
      </c>
      <c r="B42" s="123" t="s">
        <v>200</v>
      </c>
    </row>
    <row r="43" spans="1:3" ht="45">
      <c r="A43" s="11" t="s">
        <v>13</v>
      </c>
      <c r="B43" s="123" t="s">
        <v>176</v>
      </c>
    </row>
    <row r="44" spans="1:3" ht="45">
      <c r="A44" s="11" t="s">
        <v>14</v>
      </c>
      <c r="B44" s="123" t="s">
        <v>201</v>
      </c>
    </row>
    <row r="45" spans="1:3">
      <c r="A45" s="28"/>
    </row>
    <row r="46" spans="1:3">
      <c r="A46" s="28"/>
    </row>
    <row r="47" spans="1:3">
      <c r="A47" s="28"/>
    </row>
    <row r="48" spans="1:3">
      <c r="A48" s="28"/>
    </row>
    <row r="49" spans="1:3">
      <c r="A49" s="28"/>
    </row>
    <row r="50" spans="1:3">
      <c r="A50" s="28"/>
    </row>
    <row r="51" spans="1:3">
      <c r="A51" s="28"/>
    </row>
    <row r="52" spans="1:3">
      <c r="A52" s="28"/>
    </row>
    <row r="53" spans="1:3">
      <c r="A53" s="28"/>
    </row>
    <row r="54" spans="1:3">
      <c r="A54" s="28"/>
    </row>
    <row r="55" spans="1:3">
      <c r="A55" s="28"/>
    </row>
    <row r="56" spans="1:3">
      <c r="A56" s="28"/>
    </row>
    <row r="57" spans="1:3">
      <c r="A57" s="28"/>
    </row>
    <row r="58" spans="1:3">
      <c r="A58" s="28"/>
    </row>
    <row r="59" spans="1:3">
      <c r="A59" s="28"/>
    </row>
    <row r="60" spans="1:3">
      <c r="A60" s="28"/>
    </row>
    <row r="61" spans="1:3" ht="15.75" thickBot="1">
      <c r="A61" s="28"/>
    </row>
    <row r="62" spans="1:3" ht="19.5" thickBot="1">
      <c r="A62" s="165" t="s">
        <v>144</v>
      </c>
      <c r="B62" s="166"/>
      <c r="C62" s="168"/>
    </row>
    <row r="63" spans="1:3" ht="105">
      <c r="A63" s="131" t="s">
        <v>0</v>
      </c>
      <c r="B63" s="131" t="s">
        <v>248</v>
      </c>
      <c r="C63" s="131" t="s">
        <v>138</v>
      </c>
    </row>
    <row r="64" spans="1:3">
      <c r="A64" s="28"/>
    </row>
    <row r="65" spans="1:3" ht="30">
      <c r="A65" s="123" t="s">
        <v>15</v>
      </c>
      <c r="B65" s="123" t="s">
        <v>18</v>
      </c>
    </row>
    <row r="66" spans="1:3">
      <c r="A66" s="28"/>
    </row>
    <row r="67" spans="1:3" ht="30">
      <c r="A67" s="123" t="s">
        <v>16</v>
      </c>
      <c r="B67" s="123" t="s">
        <v>145</v>
      </c>
    </row>
    <row r="68" spans="1:3">
      <c r="A68" s="28"/>
    </row>
    <row r="69" spans="1:3" ht="30">
      <c r="A69" s="57" t="s">
        <v>25</v>
      </c>
    </row>
    <row r="70" spans="1:3" ht="90">
      <c r="A70" s="123" t="s">
        <v>103</v>
      </c>
      <c r="B70" s="123" t="s">
        <v>146</v>
      </c>
    </row>
    <row r="71" spans="1:3" ht="324">
      <c r="A71" s="123" t="s">
        <v>104</v>
      </c>
      <c r="B71" s="123" t="s">
        <v>102</v>
      </c>
    </row>
    <row r="72" spans="1:3" ht="86.25">
      <c r="A72" s="126" t="s">
        <v>105</v>
      </c>
      <c r="B72" s="126" t="s">
        <v>147</v>
      </c>
    </row>
    <row r="73" spans="1:3" ht="105">
      <c r="A73" s="128" t="s">
        <v>221</v>
      </c>
      <c r="B73" s="123" t="s">
        <v>203</v>
      </c>
      <c r="C73" s="123" t="s">
        <v>148</v>
      </c>
    </row>
    <row r="74" spans="1:3" ht="105">
      <c r="A74" s="128" t="s">
        <v>222</v>
      </c>
      <c r="B74" s="123" t="s">
        <v>203</v>
      </c>
      <c r="C74" s="123" t="s">
        <v>148</v>
      </c>
    </row>
    <row r="75" spans="1:3" ht="105">
      <c r="A75" s="128" t="s">
        <v>223</v>
      </c>
      <c r="B75" s="123" t="s">
        <v>204</v>
      </c>
      <c r="C75" s="123" t="s">
        <v>148</v>
      </c>
    </row>
    <row r="76" spans="1:3" ht="105">
      <c r="A76" s="128" t="s">
        <v>224</v>
      </c>
      <c r="B76" s="123" t="s">
        <v>19</v>
      </c>
      <c r="C76" s="123" t="s">
        <v>251</v>
      </c>
    </row>
    <row r="77" spans="1:3" ht="105">
      <c r="A77" s="128" t="s">
        <v>225</v>
      </c>
      <c r="B77" s="123" t="s">
        <v>112</v>
      </c>
      <c r="C77" s="123" t="s">
        <v>148</v>
      </c>
    </row>
    <row r="78" spans="1:3" ht="105">
      <c r="A78" s="128" t="s">
        <v>226</v>
      </c>
      <c r="B78" s="123" t="s">
        <v>113</v>
      </c>
      <c r="C78" s="123" t="s">
        <v>148</v>
      </c>
    </row>
    <row r="79" spans="1:3" ht="105">
      <c r="A79" s="128" t="s">
        <v>227</v>
      </c>
      <c r="B79" s="123" t="s">
        <v>19</v>
      </c>
      <c r="C79" s="123" t="s">
        <v>148</v>
      </c>
    </row>
    <row r="80" spans="1:3" ht="105">
      <c r="A80" s="128" t="s">
        <v>228</v>
      </c>
      <c r="B80" s="123" t="s">
        <v>112</v>
      </c>
      <c r="C80" s="123" t="s">
        <v>148</v>
      </c>
    </row>
    <row r="81" spans="1:3" ht="105">
      <c r="A81" s="128" t="s">
        <v>229</v>
      </c>
      <c r="B81" s="123" t="s">
        <v>113</v>
      </c>
      <c r="C81" s="123" t="s">
        <v>148</v>
      </c>
    </row>
    <row r="82" spans="1:3" ht="30">
      <c r="A82" s="129" t="s">
        <v>230</v>
      </c>
      <c r="B82" s="123" t="s">
        <v>67</v>
      </c>
      <c r="C82" s="123"/>
    </row>
    <row r="83" spans="1:3" ht="30">
      <c r="A83" s="128" t="s">
        <v>231</v>
      </c>
      <c r="B83" s="123" t="s">
        <v>107</v>
      </c>
    </row>
    <row r="84" spans="1:3" ht="30">
      <c r="A84" s="128" t="s">
        <v>232</v>
      </c>
      <c r="B84" s="123"/>
    </row>
    <row r="85" spans="1:3" ht="44.25">
      <c r="A85" s="128" t="s">
        <v>233</v>
      </c>
      <c r="B85" s="123" t="s">
        <v>108</v>
      </c>
    </row>
    <row r="86" spans="1:3" ht="44.25">
      <c r="A86" s="128" t="s">
        <v>234</v>
      </c>
      <c r="B86" s="123"/>
    </row>
    <row r="87" spans="1:3" ht="262.5" customHeight="1">
      <c r="A87" s="128" t="s">
        <v>235</v>
      </c>
      <c r="B87" s="123" t="s">
        <v>17</v>
      </c>
      <c r="C87" s="123" t="s">
        <v>150</v>
      </c>
    </row>
    <row r="88" spans="1:3" ht="44.25">
      <c r="A88" s="128" t="s">
        <v>236</v>
      </c>
      <c r="B88" s="123" t="s">
        <v>106</v>
      </c>
    </row>
    <row r="89" spans="1:3" ht="62.25" customHeight="1">
      <c r="A89" s="128" t="s">
        <v>237</v>
      </c>
    </row>
    <row r="90" spans="1:3" ht="45">
      <c r="A90" s="130" t="s">
        <v>238</v>
      </c>
    </row>
    <row r="92" spans="1:3">
      <c r="A92" s="28"/>
    </row>
    <row r="93" spans="1:3">
      <c r="A93" s="28"/>
    </row>
    <row r="94" spans="1:3" ht="16.5" customHeight="1">
      <c r="A94" s="28"/>
    </row>
    <row r="95" spans="1:3" ht="16.5" customHeight="1">
      <c r="A95" s="28"/>
    </row>
    <row r="96" spans="1:3" ht="16.5" customHeight="1">
      <c r="A96" s="28"/>
    </row>
    <row r="97" spans="1:3" ht="16.5" customHeight="1">
      <c r="A97" s="28"/>
    </row>
    <row r="98" spans="1:3" ht="16.5" customHeight="1">
      <c r="A98" s="28"/>
    </row>
    <row r="99" spans="1:3" ht="16.5" customHeight="1">
      <c r="A99" s="28"/>
    </row>
    <row r="100" spans="1:3" ht="16.5" customHeight="1">
      <c r="A100" s="28"/>
    </row>
    <row r="101" spans="1:3" ht="16.5" customHeight="1">
      <c r="A101" s="28"/>
    </row>
    <row r="102" spans="1:3" ht="9.75" customHeight="1">
      <c r="A102" s="28"/>
    </row>
    <row r="103" spans="1:3">
      <c r="A103" s="28"/>
    </row>
    <row r="104" spans="1:3">
      <c r="A104" s="28"/>
    </row>
    <row r="105" spans="1:3">
      <c r="A105" s="28"/>
    </row>
    <row r="106" spans="1:3">
      <c r="A106" s="28"/>
    </row>
    <row r="107" spans="1:3" ht="15.75" thickBot="1">
      <c r="A107" s="28"/>
    </row>
    <row r="108" spans="1:3" ht="19.5" thickBot="1">
      <c r="A108" s="165" t="s">
        <v>149</v>
      </c>
      <c r="B108" s="166"/>
      <c r="C108" s="168"/>
    </row>
    <row r="109" spans="1:3" ht="45">
      <c r="A109" s="64" t="s">
        <v>27</v>
      </c>
      <c r="C109" s="131" t="s">
        <v>138</v>
      </c>
    </row>
    <row r="110" spans="1:3" ht="29.25">
      <c r="A110" s="11" t="s">
        <v>114</v>
      </c>
      <c r="B110" s="123" t="s">
        <v>107</v>
      </c>
    </row>
    <row r="111" spans="1:3" ht="29.25">
      <c r="A111" s="11" t="s">
        <v>115</v>
      </c>
    </row>
    <row r="112" spans="1:3" ht="43.5">
      <c r="A112" s="11" t="s">
        <v>116</v>
      </c>
    </row>
    <row r="113" spans="1:3" ht="30">
      <c r="A113" s="11" t="s">
        <v>110</v>
      </c>
      <c r="B113" s="123" t="s">
        <v>153</v>
      </c>
    </row>
    <row r="114" spans="1:3" ht="44.25">
      <c r="A114" s="30" t="s">
        <v>122</v>
      </c>
    </row>
    <row r="115" spans="1:3" ht="44.25">
      <c r="A115" s="30" t="s">
        <v>125</v>
      </c>
      <c r="B115" s="123" t="s">
        <v>20</v>
      </c>
    </row>
    <row r="116" spans="1:3" ht="44.25">
      <c r="A116" s="30" t="s">
        <v>239</v>
      </c>
      <c r="B116" s="126" t="s">
        <v>21</v>
      </c>
    </row>
    <row r="117" spans="1:3" ht="150">
      <c r="A117" s="30" t="s">
        <v>123</v>
      </c>
      <c r="B117" s="123" t="s">
        <v>206</v>
      </c>
      <c r="C117" s="123" t="s">
        <v>154</v>
      </c>
    </row>
    <row r="118" spans="1:3" ht="45" thickBot="1">
      <c r="A118" s="30" t="s">
        <v>124</v>
      </c>
      <c r="B118" s="123" t="s">
        <v>207</v>
      </c>
    </row>
    <row r="119" spans="1:3" ht="135">
      <c r="A119" s="30" t="s">
        <v>126</v>
      </c>
      <c r="B119" s="123" t="s">
        <v>188</v>
      </c>
      <c r="C119" s="162" t="s">
        <v>150</v>
      </c>
    </row>
    <row r="120" spans="1:3" ht="45">
      <c r="A120" s="30" t="s">
        <v>127</v>
      </c>
      <c r="B120" s="123" t="s">
        <v>119</v>
      </c>
      <c r="C120" s="163"/>
    </row>
    <row r="121" spans="1:3" ht="135.75" thickBot="1">
      <c r="A121" s="30" t="s">
        <v>128</v>
      </c>
      <c r="B121" s="123" t="s">
        <v>70</v>
      </c>
      <c r="C121" s="164"/>
    </row>
    <row r="122" spans="1:3" ht="44.25">
      <c r="A122" s="30" t="s">
        <v>129</v>
      </c>
      <c r="B122" s="123" t="s">
        <v>22</v>
      </c>
    </row>
    <row r="123" spans="1:3" ht="44.25">
      <c r="A123" s="30" t="s">
        <v>120</v>
      </c>
    </row>
    <row r="124" spans="1:3" ht="44.25">
      <c r="A124" s="30" t="s">
        <v>131</v>
      </c>
    </row>
    <row r="125" spans="1:3" ht="29.25">
      <c r="A125" s="30" t="s">
        <v>217</v>
      </c>
    </row>
    <row r="126" spans="1:3" ht="45">
      <c r="A126" s="30" t="s">
        <v>258</v>
      </c>
      <c r="B126" s="28" t="s">
        <v>259</v>
      </c>
    </row>
    <row r="127" spans="1:3" ht="30">
      <c r="A127" s="30" t="s">
        <v>71</v>
      </c>
      <c r="B127" s="28" t="s">
        <v>260</v>
      </c>
    </row>
    <row r="128" spans="1:3">
      <c r="A128" s="30" t="s">
        <v>75</v>
      </c>
      <c r="B128" s="123" t="s">
        <v>23</v>
      </c>
    </row>
  </sheetData>
  <mergeCells count="5">
    <mergeCell ref="C119:C121"/>
    <mergeCell ref="A1:C1"/>
    <mergeCell ref="A10:C10"/>
    <mergeCell ref="A62:C62"/>
    <mergeCell ref="A108:C108"/>
  </mergeCells>
  <printOptions gridLines="1"/>
  <pageMargins left="0" right="0" top="0" bottom="0" header="0.31496062992125984" footer="0.31496062992125984"/>
  <pageSetup paperSize="8" scale="80" orientation="portrait" verticalDpi="0" r:id="rId1"/>
  <rowBreaks count="4" manualBreakCount="4">
    <brk id="9" max="16383" man="1"/>
    <brk id="31" max="16383" man="1"/>
    <brk id="61" max="16383" man="1"/>
    <brk id="107" max="16383" man="1"/>
  </rowBreaks>
</worksheet>
</file>

<file path=xl/worksheets/sheet3.xml><?xml version="1.0" encoding="utf-8"?>
<worksheet xmlns="http://schemas.openxmlformats.org/spreadsheetml/2006/main" xmlns:r="http://schemas.openxmlformats.org/officeDocument/2006/relationships">
  <dimension ref="A1:A121"/>
  <sheetViews>
    <sheetView topLeftCell="A100" workbookViewId="0">
      <selection activeCell="B108" sqref="B108"/>
    </sheetView>
  </sheetViews>
  <sheetFormatPr baseColWidth="10" defaultRowHeight="15"/>
  <cols>
    <col min="1" max="1" width="70.5703125" bestFit="1" customWidth="1"/>
    <col min="2" max="2" width="28.42578125" customWidth="1"/>
  </cols>
  <sheetData>
    <row r="1" spans="1:1">
      <c r="A1" s="138" t="s">
        <v>245</v>
      </c>
    </row>
    <row r="3" spans="1:1">
      <c r="A3" t="s">
        <v>243</v>
      </c>
    </row>
    <row r="4" spans="1:1">
      <c r="A4" t="s">
        <v>244</v>
      </c>
    </row>
    <row r="7" spans="1:1">
      <c r="A7" s="139" t="s">
        <v>79</v>
      </c>
    </row>
    <row r="8" spans="1:1">
      <c r="A8" s="139" t="s">
        <v>80</v>
      </c>
    </row>
    <row r="9" spans="1:1">
      <c r="A9" s="140" t="s">
        <v>35</v>
      </c>
    </row>
    <row r="10" spans="1:1">
      <c r="A10" s="140" t="s">
        <v>81</v>
      </c>
    </row>
    <row r="11" spans="1:1">
      <c r="A11" s="140" t="s">
        <v>73</v>
      </c>
    </row>
    <row r="12" spans="1:1">
      <c r="A12" s="140" t="s">
        <v>47</v>
      </c>
    </row>
    <row r="13" spans="1:1">
      <c r="A13" s="140" t="s">
        <v>37</v>
      </c>
    </row>
    <row r="14" spans="1:1">
      <c r="A14" s="140" t="s">
        <v>51</v>
      </c>
    </row>
    <row r="15" spans="1:1">
      <c r="A15" s="140" t="s">
        <v>52</v>
      </c>
    </row>
    <row r="16" spans="1:1">
      <c r="A16" s="140" t="s">
        <v>53</v>
      </c>
    </row>
    <row r="17" spans="1:1">
      <c r="A17" s="140" t="s">
        <v>54</v>
      </c>
    </row>
    <row r="18" spans="1:1">
      <c r="A18" s="140" t="s">
        <v>34</v>
      </c>
    </row>
    <row r="19" spans="1:1">
      <c r="A19" s="140" t="s">
        <v>55</v>
      </c>
    </row>
    <row r="20" spans="1:1">
      <c r="A20" s="140" t="s">
        <v>56</v>
      </c>
    </row>
    <row r="21" spans="1:1">
      <c r="A21" s="140" t="s">
        <v>57</v>
      </c>
    </row>
    <row r="22" spans="1:1">
      <c r="A22" s="140" t="s">
        <v>58</v>
      </c>
    </row>
    <row r="23" spans="1:1">
      <c r="A23" s="140" t="s">
        <v>59</v>
      </c>
    </row>
    <row r="24" spans="1:1">
      <c r="A24" s="140" t="s">
        <v>60</v>
      </c>
    </row>
    <row r="25" spans="1:1">
      <c r="A25" s="140" t="s">
        <v>33</v>
      </c>
    </row>
    <row r="26" spans="1:1">
      <c r="A26" s="140" t="s">
        <v>31</v>
      </c>
    </row>
    <row r="27" spans="1:1">
      <c r="A27" s="140" t="s">
        <v>32</v>
      </c>
    </row>
    <row r="28" spans="1:1">
      <c r="A28" s="140" t="s">
        <v>36</v>
      </c>
    </row>
    <row r="29" spans="1:1">
      <c r="A29" s="140" t="s">
        <v>61</v>
      </c>
    </row>
    <row r="30" spans="1:1">
      <c r="A30" s="140" t="s">
        <v>82</v>
      </c>
    </row>
    <row r="33" spans="1:1">
      <c r="A33" s="141" t="s">
        <v>74</v>
      </c>
    </row>
    <row r="34" spans="1:1">
      <c r="A34" s="141" t="s">
        <v>40</v>
      </c>
    </row>
    <row r="35" spans="1:1">
      <c r="A35" s="141" t="s">
        <v>38</v>
      </c>
    </row>
    <row r="38" spans="1:1">
      <c r="A38" s="141" t="s">
        <v>41</v>
      </c>
    </row>
    <row r="39" spans="1:1">
      <c r="A39" s="141" t="s">
        <v>49</v>
      </c>
    </row>
    <row r="42" spans="1:1">
      <c r="A42" s="141" t="s">
        <v>64</v>
      </c>
    </row>
    <row r="43" spans="1:1">
      <c r="A43" s="141" t="s">
        <v>38</v>
      </c>
    </row>
    <row r="46" spans="1:1">
      <c r="A46" s="141" t="s">
        <v>42</v>
      </c>
    </row>
    <row r="47" spans="1:1">
      <c r="A47" s="141" t="s">
        <v>48</v>
      </c>
    </row>
    <row r="50" spans="1:1">
      <c r="A50" s="141" t="s">
        <v>46</v>
      </c>
    </row>
    <row r="51" spans="1:1">
      <c r="A51" s="141" t="s">
        <v>45</v>
      </c>
    </row>
    <row r="52" spans="1:1">
      <c r="A52" s="141" t="s">
        <v>48</v>
      </c>
    </row>
    <row r="53" spans="1:1">
      <c r="A53" s="141" t="s">
        <v>189</v>
      </c>
    </row>
    <row r="54" spans="1:1">
      <c r="A54" s="141" t="s">
        <v>37</v>
      </c>
    </row>
    <row r="57" spans="1:1">
      <c r="A57" s="141" t="s">
        <v>39</v>
      </c>
    </row>
    <row r="58" spans="1:1">
      <c r="A58" s="141" t="s">
        <v>63</v>
      </c>
    </row>
    <row r="59" spans="1:1">
      <c r="A59" s="141" t="s">
        <v>38</v>
      </c>
    </row>
    <row r="62" spans="1:1" ht="28.5">
      <c r="A62" s="141" t="s">
        <v>88</v>
      </c>
    </row>
    <row r="63" spans="1:1" ht="28.5">
      <c r="A63" s="141" t="s">
        <v>89</v>
      </c>
    </row>
    <row r="64" spans="1:1" ht="42.75">
      <c r="A64" s="141" t="s">
        <v>133</v>
      </c>
    </row>
    <row r="67" spans="1:1">
      <c r="A67" s="141" t="s">
        <v>94</v>
      </c>
    </row>
    <row r="68" spans="1:1">
      <c r="A68" s="141" t="s">
        <v>95</v>
      </c>
    </row>
    <row r="69" spans="1:1">
      <c r="A69" s="141" t="s">
        <v>96</v>
      </c>
    </row>
    <row r="73" spans="1:1">
      <c r="A73" s="141" t="s">
        <v>134</v>
      </c>
    </row>
    <row r="74" spans="1:1">
      <c r="A74" s="141" t="s">
        <v>90</v>
      </c>
    </row>
    <row r="75" spans="1:1">
      <c r="A75" s="141" t="s">
        <v>91</v>
      </c>
    </row>
    <row r="79" spans="1:1">
      <c r="A79" s="141" t="s">
        <v>134</v>
      </c>
    </row>
    <row r="80" spans="1:1">
      <c r="A80" s="141" t="s">
        <v>92</v>
      </c>
    </row>
    <row r="81" spans="1:1">
      <c r="A81" s="141" t="s">
        <v>93</v>
      </c>
    </row>
    <row r="85" spans="1:1">
      <c r="A85" s="141" t="s">
        <v>97</v>
      </c>
    </row>
    <row r="86" spans="1:1">
      <c r="A86" s="141" t="s">
        <v>98</v>
      </c>
    </row>
    <row r="90" spans="1:1">
      <c r="A90" s="141" t="s">
        <v>97</v>
      </c>
    </row>
    <row r="91" spans="1:1">
      <c r="A91" s="141" t="s">
        <v>98</v>
      </c>
    </row>
    <row r="95" spans="1:1">
      <c r="A95" s="141" t="s">
        <v>99</v>
      </c>
    </row>
    <row r="96" spans="1:1">
      <c r="A96" s="141" t="s">
        <v>100</v>
      </c>
    </row>
    <row r="97" spans="1:1">
      <c r="A97" s="141" t="s">
        <v>101</v>
      </c>
    </row>
    <row r="101" spans="1:1">
      <c r="A101" s="141" t="s">
        <v>97</v>
      </c>
    </row>
    <row r="102" spans="1:1">
      <c r="A102" s="141" t="s">
        <v>98</v>
      </c>
    </row>
    <row r="103" spans="1:1">
      <c r="A103" s="141" t="s">
        <v>91</v>
      </c>
    </row>
    <row r="113" spans="1:1">
      <c r="A113" s="141" t="s">
        <v>117</v>
      </c>
    </row>
    <row r="114" spans="1:1">
      <c r="A114" s="141" t="s">
        <v>118</v>
      </c>
    </row>
    <row r="115" spans="1:1">
      <c r="A115" s="141" t="s">
        <v>69</v>
      </c>
    </row>
    <row r="118" spans="1:1" ht="28.5">
      <c r="A118" s="141" t="s">
        <v>68</v>
      </c>
    </row>
    <row r="119" spans="1:1" ht="28.5">
      <c r="A119" s="141" t="s">
        <v>30</v>
      </c>
    </row>
    <row r="120" spans="1:1" ht="28.5">
      <c r="A120" s="141" t="s">
        <v>184</v>
      </c>
    </row>
    <row r="121" spans="1:1">
      <c r="A121" s="141" t="s">
        <v>257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36</vt:i4>
      </vt:variant>
    </vt:vector>
  </HeadingPairs>
  <TitlesOfParts>
    <vt:vector size="39" baseType="lpstr">
      <vt:lpstr>Modele feuille budgétaire 2013 </vt:lpstr>
      <vt:lpstr>Notice AAP DGOS 2013</vt:lpstr>
      <vt:lpstr>Source</vt:lpstr>
      <vt:lpstr>Assurance</vt:lpstr>
      <vt:lpstr>Assurances</vt:lpstr>
      <vt:lpstr>BinaireOuiNon</vt:lpstr>
      <vt:lpstr>Données</vt:lpstr>
      <vt:lpstr>Donnéess</vt:lpstr>
      <vt:lpstr>Investigation</vt:lpstr>
      <vt:lpstr>Investigations</vt:lpstr>
      <vt:lpstr>Méthodo</vt:lpstr>
      <vt:lpstr>methodos</vt:lpstr>
      <vt:lpstr>Montage</vt:lpstr>
      <vt:lpstr>Montages</vt:lpstr>
      <vt:lpstr>PS</vt:lpstr>
      <vt:lpstr>PSS</vt:lpstr>
      <vt:lpstr>SACTES</vt:lpstr>
      <vt:lpstr>SBIO</vt:lpstr>
      <vt:lpstr>SBIOM</vt:lpstr>
      <vt:lpstr>SFM</vt:lpstr>
      <vt:lpstr>SFMS</vt:lpstr>
      <vt:lpstr>SIMAGE</vt:lpstr>
      <vt:lpstr>SINFO</vt:lpstr>
      <vt:lpstr>SPHARMA</vt:lpstr>
      <vt:lpstr>SPMM</vt:lpstr>
      <vt:lpstr>SSACTES</vt:lpstr>
      <vt:lpstr>SSBIO</vt:lpstr>
      <vt:lpstr>SSBIOM</vt:lpstr>
      <vt:lpstr>SSFM</vt:lpstr>
      <vt:lpstr>SSIMAGE</vt:lpstr>
      <vt:lpstr>SSINFO</vt:lpstr>
      <vt:lpstr>SSPHARMA</vt:lpstr>
      <vt:lpstr>SSPMM</vt:lpstr>
      <vt:lpstr>SSST</vt:lpstr>
      <vt:lpstr>SSSTM</vt:lpstr>
      <vt:lpstr>SST</vt:lpstr>
      <vt:lpstr>SSTM</vt:lpstr>
      <vt:lpstr>Vigilance</vt:lpstr>
      <vt:lpstr>Vigilances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2013-07-23T14:12:35Z</dcterms:modified>
</cp:coreProperties>
</file>